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cmVcLRUn6uXHMEp4QK6QIfID4+RwjbZxlBjvZsosT2NJh3rDVKrTYl66F4JPLYGhaqPglA6P4yVIAO6Xe8OZEQ==" workbookSaltValue="vt9Qt9ehx0VsEEie7vVVT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<sst xmlns="http://schemas.openxmlformats.org/spreadsheetml/2006/main" count="1085" uniqueCount="1066">
  <si>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</si>
  <si>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</si>
  <si>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</si>
  <si>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</si>
  <si>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</si>
  <si>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</si>
  <si>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</si>
  <si>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</si>
  <si>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</si>
  <si>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</si>
  <si>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</si>
  <si>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</si>
  <si>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</si>
  <si>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</si>
  <si>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</si>
  <si>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</si>
  <si>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</si>
  <si>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</si>
  <si>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</si>
  <si>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</si>
  <si>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</si>
  <si>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</si>
  <si>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</si>
  <si>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</si>
  <si>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</si>
  <si>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</si>
  <si>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</si>
  <si>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</si>
  <si>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</si>
  <si>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</si>
  <si>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</si>
  <si>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</si>
  <si>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</si>
  <si>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</si>
  <si>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</si>
  <si>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</si>
  <si>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</si>
  <si>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</si>
  <si>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</si>
  <si>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</si>
  <si>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</si>
  <si>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</si>
  <si>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</si>
  <si>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</si>
  <si>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</si>
  <si>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</si>
  <si>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</si>
  <si>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</si>
  <si>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</si>
  <si>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</si>
  <si>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</si>
  <si>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</si>
  <si>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</si>
  <si>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</si>
  <si>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</si>
  <si>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</si>
  <si>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</si>
  <si>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</si>
  <si>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</si>
  <si>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</si>
  <si>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</si>
  <si>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</si>
  <si>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</si>
  <si>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</si>
  <si>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</si>
  <si>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</si>
  <si>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</si>
  <si>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</si>
  <si>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</si>
  <si>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</si>
  <si>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</si>
  <si>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</si>
  <si>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</si>
  <si>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</si>
  <si>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</si>
  <si>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</si>
  <si>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</si>
  <si>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</si>
  <si>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</si>
  <si>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</si>
  <si>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</si>
  <si>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</si>
  <si>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</si>
  <si>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</si>
  <si>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</si>
  <si>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</si>
  <si>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</si>
  <si>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</si>
  <si>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</si>
  <si>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</si>
  <si>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</si>
  <si>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</si>
  <si>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</si>
  <si>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</si>
  <si>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</si>
  <si>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</si>
  <si>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</si>
  <si>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</si>
  <si>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</si>
  <si>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</si>
  <si>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</si>
  <si>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</si>
  <si>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</si>
  <si>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</si>
  <si>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</si>
  <si>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</si>
  <si>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</si>
  <si>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</si>
  <si>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</si>
  <si>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</si>
  <si>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</si>
  <si>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</si>
  <si>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</si>
  <si>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</si>
  <si>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</si>
  <si>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</si>
  <si>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</si>
  <si>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</si>
  <si>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</si>
  <si>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</si>
  <si>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</si>
  <si>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</si>
  <si>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</si>
  <si>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</si>
  <si>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</si>
  <si>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</si>
  <si>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</si>
  <si>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</si>
  <si>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</si>
  <si>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</si>
  <si>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</si>
  <si>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</si>
  <si>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</si>
  <si>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</si>
  <si>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</si>
  <si>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</si>
  <si>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</si>
  <si>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</si>
  <si>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</si>
  <si>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</si>
  <si>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</si>
  <si>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</si>
  <si>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</si>
  <si>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</si>
  <si>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</si>
  <si>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</si>
  <si>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</si>
  <si>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</si>
  <si>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</si>
  <si>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</si>
  <si>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</si>
  <si>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</si>
  <si>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</si>
  <si>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</si>
  <si>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</si>
  <si>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</si>
  <si>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</si>
  <si>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</si>
  <si>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</si>
  <si>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</si>
  <si>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</si>
  <si>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</si>
  <si>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</si>
  <si>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</si>
  <si>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</si>
  <si>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</si>
  <si>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</si>
  <si>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</si>
  <si>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</si>
  <si>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</si>
  <si>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</si>
  <si>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</si>
  <si>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</si>
  <si>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</si>
  <si>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</si>
  <si>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</si>
  <si>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</si>
  <si>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</si>
  <si>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</si>
  <si>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</si>
  <si>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</si>
  <si>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</si>
  <si>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</si>
  <si>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</si>
  <si>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</si>
  <si>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</si>
  <si>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</si>
  <si>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</si>
  <si>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</si>
  <si>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</si>
  <si>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</si>
  <si>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</si>
  <si>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</si>
  <si>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</si>
  <si>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</si>
  <si>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</si>
  <si>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</si>
  <si>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</si>
  <si>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</si>
  <si>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</si>
  <si>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</si>
  <si>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</si>
  <si>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</si>
  <si>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</si>
  <si>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</si>
  <si>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</si>
  <si>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</si>
  <si>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</si>
  <si>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</si>
  <si>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</si>
  <si>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</si>
  <si>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</si>
  <si>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</si>
  <si>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</si>
  <si>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</si>
  <si>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</si>
  <si>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</si>
  <si>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</si>
  <si>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</si>
  <si>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</si>
  <si>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</si>
  <si>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</si>
  <si>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</si>
  <si>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</si>
  <si>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</si>
  <si>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</si>
  <si>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</si>
  <si>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</si>
  <si>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</si>
  <si>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</si>
  <si>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</si>
  <si>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</si>
  <si>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</si>
  <si>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</si>
  <si>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</si>
  <si>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</si>
  <si>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</si>
  <si>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</si>
  <si>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</si>
  <si>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</si>
  <si>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</si>
  <si>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</si>
  <si>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</si>
  <si>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</si>
  <si>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</si>
  <si>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</si>
  <si>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</si>
  <si>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</si>
  <si>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</si>
  <si>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</si>
  <si>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</si>
  <si>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</si>
  <si>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</si>
  <si>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</si>
  <si>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</si>
  <si>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</si>
  <si>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</si>
  <si>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</si>
  <si>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</si>
  <si>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</si>
  <si>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</si>
  <si>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</si>
  <si>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</si>
  <si>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</si>
  <si>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</si>
  <si>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</si>
  <si>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</si>
  <si>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</si>
  <si>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</si>
  <si>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</si>
  <si>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</si>
  <si>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</si>
  <si>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</si>
  <si>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</si>
  <si>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</si>
  <si>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</si>
  <si>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</si>
  <si>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</si>
  <si>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</si>
  <si>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</si>
  <si>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</si>
  <si>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</si>
  <si>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</si>
  <si>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</si>
  <si>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</si>
  <si>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</si>
  <si>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</si>
  <si>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</si>
  <si>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</si>
  <si>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</si>
  <si>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</si>
  <si>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</si>
  <si>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</si>
  <si>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</si>
  <si>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</si>
  <si>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</si>
  <si>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</si>
  <si>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</si>
  <si>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</si>
  <si>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</si>
  <si>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</si>
  <si>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</si>
  <si>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</si>
  <si>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</si>
  <si>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</si>
  <si>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</si>
  <si>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</si>
  <si>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</si>
  <si>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</si>
  <si>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</si>
  <si>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</si>
  <si>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</si>
  <si>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</si>
  <si>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</si>
  <si>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</si>
  <si>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</si>
  <si>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</si>
  <si>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</si>
  <si>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</si>
  <si>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</si>
  <si>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</si>
  <si>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</si>
  <si>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</si>
  <si>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</si>
  <si>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</si>
  <si>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</si>
  <si>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</si>
  <si>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</si>
  <si>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</si>
  <si>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</si>
  <si>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</si>
  <si>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</si>
  <si>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</si>
  <si>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</si>
  <si>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</si>
  <si>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</si>
  <si>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</si>
  <si>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</si>
  <si>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</si>
  <si>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</si>
  <si>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</si>
  <si>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</si>
  <si>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</si>
  <si>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</si>
  <si>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</si>
  <si>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</si>
  <si>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</si>
  <si>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</si>
  <si>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</si>
  <si>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</si>
  <si>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</si>
  <si>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</si>
  <si>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</si>
  <si>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</si>
  <si>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</si>
  <si>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</si>
  <si>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</si>
  <si>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</si>
  <si>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</si>
  <si>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</si>
  <si>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</si>
  <si>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</si>
  <si>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</si>
  <si>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</si>
  <si>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</si>
  <si>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</si>
  <si>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</si>
  <si>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</si>
  <si>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</si>
  <si>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</si>
  <si>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</si>
  <si>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</si>
  <si>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</si>
  <si>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</si>
  <si>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</si>
  <si>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</si>
  <si>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</si>
  <si>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</si>
  <si>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</si>
  <si>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</si>
  <si>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</si>
  <si>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</si>
  <si>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</si>
  <si>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</si>
  <si>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</si>
  <si>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</si>
  <si>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</si>
  <si>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</si>
  <si>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</si>
  <si>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</si>
  <si>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</si>
  <si>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</si>
  <si>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</si>
  <si>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</si>
  <si>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</si>
  <si>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</si>
  <si>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</si>
  <si>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</si>
  <si>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</si>
  <si>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</si>
  <si>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</si>
  <si>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</si>
  <si>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</si>
  <si>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</si>
  <si>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</si>
  <si>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</si>
  <si>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</si>
  <si>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</si>
  <si>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</si>
  <si>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</si>
  <si>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</si>
  <si>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</si>
  <si>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</si>
  <si>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</si>
  <si>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</si>
  <si>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</si>
  <si>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</si>
  <si>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</si>
  <si>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</si>
  <si>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</si>
  <si>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</si>
  <si>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</si>
  <si>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</si>
  <si>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</si>
  <si>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</si>
  <si>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</si>
  <si>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</si>
  <si>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</si>
  <si>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</si>
  <si>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</si>
  <si>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</si>
  <si>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</si>
  <si>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</si>
  <si>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</si>
  <si>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</si>
  <si>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</si>
  <si>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</si>
  <si>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</si>
  <si>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</si>
  <si>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</si>
  <si>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</si>
  <si>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</si>
  <si>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</si>
  <si>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</si>
  <si>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</si>
  <si>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</si>
  <si>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</si>
  <si>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</si>
  <si>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</si>
  <si>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</si>
  <si>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</si>
  <si>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</si>
  <si>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</si>
  <si>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</si>
  <si>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</si>
  <si>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</si>
  <si>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</si>
  <si>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</si>
  <si>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</si>
  <si>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</si>
  <si>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</si>
  <si>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</si>
  <si>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</si>
  <si>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</si>
  <si>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</si>
  <si>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</si>
  <si>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</si>
  <si>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</si>
  <si>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</si>
  <si>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</si>
  <si>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</si>
  <si>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</si>
  <si>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</si>
  <si>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</si>
  <si>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</si>
  <si>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</si>
  <si>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</si>
  <si>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</si>
  <si>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</si>
  <si>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</si>
  <si>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</si>
  <si>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</si>
  <si>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</si>
  <si>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</si>
  <si>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</si>
  <si>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</si>
  <si>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</si>
  <si>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</si>
  <si>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</si>
  <si>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</si>
  <si>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</si>
  <si>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</si>
  <si>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</si>
  <si>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</si>
  <si>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</si>
  <si>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</si>
  <si>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</si>
  <si>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</si>
  <si>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</si>
  <si>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</si>
  <si>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</si>
  <si>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</si>
  <si>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</si>
  <si>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</si>
  <si>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</si>
  <si>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</si>
  <si>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</si>
  <si>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</si>
  <si>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</si>
  <si>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</si>
  <si>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</si>
  <si>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</si>
  <si>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</si>
  <si>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</si>
  <si>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</si>
  <si>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</si>
  <si>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</si>
  <si>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</si>
  <si>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</si>
  <si>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</si>
  <si>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</si>
  <si>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</si>
  <si>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</si>
  <si>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</si>
  <si>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</si>
  <si>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</si>
  <si>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</si>
  <si>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</si>
  <si>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</si>
  <si>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</si>
  <si>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</si>
  <si>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</si>
  <si>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</si>
  <si>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</si>
  <si>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</si>
  <si>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</si>
  <si>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</si>
  <si>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</si>
  <si>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</si>
  <si>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</si>
  <si>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</si>
  <si>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</si>
  <si>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</si>
  <si>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</si>
  <si>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</si>
  <si>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</si>
  <si>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</si>
  <si>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</si>
  <si>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</si>
  <si>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</si>
  <si>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</si>
  <si>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</si>
  <si>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</si>
  <si>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</si>
  <si>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</si>
  <si>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</si>
  <si>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</si>
  <si>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</si>
  <si>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</si>
  <si>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</si>
  <si>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</si>
  <si>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</si>
  <si>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</si>
  <si>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</si>
  <si>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</si>
  <si>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</si>
  <si>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</si>
  <si>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</si>
  <si>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</si>
  <si>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</si>
  <si>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</si>
  <si>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</si>
  <si>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</si>
  <si>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</si>
  <si>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</si>
  <si>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</si>
  <si>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</si>
  <si>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</si>
  <si>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</si>
  <si>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</si>
  <si>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</si>
  <si>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</si>
  <si>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</si>
  <si>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</si>
  <si>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</si>
  <si>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</si>
  <si>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</si>
  <si>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</si>
  <si>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</si>
  <si>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</si>
  <si>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</si>
  <si>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</si>
  <si>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</si>
  <si>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</si>
  <si>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</si>
  <si>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</si>
  <si>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</si>
  <si>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</si>
  <si>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</si>
  <si>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</si>
  <si>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</si>
  <si>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</si>
  <si>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</si>
  <si>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</si>
  <si>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</si>
  <si>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</si>
  <si>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</si>
  <si>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</si>
  <si>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</si>
  <si>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</si>
  <si>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</si>
  <si>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</si>
  <si>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</si>
  <si>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</si>
  <si>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</si>
  <si>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</si>
  <si>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</si>
  <si>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</si>
  <si>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</si>
  <si>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</si>
  <si>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</si>
  <si>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</si>
  <si>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</si>
  <si>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</si>
  <si>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</si>
  <si>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</si>
  <si>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</si>
  <si>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</si>
  <si>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</si>
  <si>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</si>
  <si>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</si>
  <si>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</si>
  <si>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</si>
  <si>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</si>
  <si>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</si>
  <si>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</si>
  <si>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</si>
  <si>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</si>
  <si>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</si>
  <si>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</si>
  <si>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</si>
  <si>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</si>
  <si>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</si>
  <si>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</si>
  <si>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</si>
  <si>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</si>
  <si>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</si>
  <si>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</si>
  <si>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</si>
  <si>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</si>
  <si>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</si>
  <si>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</si>
  <si>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</si>
  <si>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</si>
  <si>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</si>
  <si>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</si>
  <si>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</si>
  <si>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</si>
  <si>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</si>
  <si>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</si>
  <si>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</si>
  <si>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</si>
  <si>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</si>
  <si>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</si>
  <si>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</si>
  <si>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</si>
  <si>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</si>
  <si>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</si>
  <si>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</si>
  <si>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</si>
  <si>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</si>
  <si>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</si>
  <si>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</si>
  <si>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</si>
  <si>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</si>
  <si>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</si>
  <si>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</si>
  <si>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</si>
  <si>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</si>
  <si>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</si>
  <si>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</si>
  <si>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</si>
  <si>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</si>
  <si>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</si>
  <si>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</si>
  <si>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</si>
  <si>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</si>
  <si>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</si>
  <si>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</si>
  <si>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</si>
  <si>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</si>
  <si>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</si>
  <si>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</si>
  <si>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</si>
  <si>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</si>
  <si>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</si>
  <si>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</si>
  <si>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</si>
  <si>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</si>
  <si>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</si>
  <si>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</si>
  <si>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</si>
  <si>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</si>
  <si>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</si>
  <si>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</si>
  <si>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</si>
  <si>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</si>
  <si>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</si>
  <si>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</si>
  <si>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</si>
  <si>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</si>
  <si>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</si>
  <si>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</si>
  <si>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</si>
  <si>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</si>
  <si>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</si>
  <si>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</si>
  <si>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</si>
  <si>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</si>
  <si>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</si>
  <si>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</si>
  <si>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</si>
  <si>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</si>
  <si>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</si>
  <si>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</si>
  <si>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</si>
  <si>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</si>
  <si>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</si>
  <si>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</si>
  <si>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</si>
  <si>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</si>
  <si>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</si>
  <si>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</si>
  <si>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</si>
  <si>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</si>
  <si>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</si>
  <si>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</si>
  <si>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</si>
  <si>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</si>
  <si>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</si>
  <si>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</si>
  <si>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</si>
  <si>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</si>
  <si>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</si>
  <si>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</si>
  <si>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</si>
  <si>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</si>
  <si>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</si>
  <si>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</si>
  <si>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</si>
  <si>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</si>
  <si>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</si>
  <si>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</si>
  <si>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</si>
  <si>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</si>
  <si>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</si>
  <si>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</si>
  <si>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</si>
  <si>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</si>
  <si>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</si>
  <si>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</si>
  <si>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</si>
  <si>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</si>
  <si>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</si>
  <si>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</si>
  <si>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</si>
  <si>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</si>
  <si>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</si>
  <si>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</si>
  <si>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</si>
  <si>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</si>
  <si>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</si>
  <si>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</si>
  <si>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</si>
  <si>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</si>
  <si>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</si>
  <si>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</si>
  <si>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</si>
  <si>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</si>
  <si>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</si>
  <si>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</si>
  <si>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</si>
  <si>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</si>
  <si>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</si>
  <si>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</si>
  <si>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</si>
  <si>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</si>
  <si>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</si>
  <si>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</si>
  <si>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</si>
  <si>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</si>
  <si>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</si>
  <si>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</si>
  <si>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</si>
  <si>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</si>
  <si>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</si>
  <si>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</si>
  <si>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</si>
  <si>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</si>
  <si>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</si>
  <si>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</si>
  <si>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</si>
  <si>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</si>
  <si>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</si>
  <si>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</si>
  <si>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</si>
  <si>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</si>
  <si>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</si>
  <si>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</si>
  <si>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</si>
  <si>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</si>
  <si>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</si>
  <si>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</si>
  <si>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</si>
  <si>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</si>
  <si>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</si>
  <si>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</si>
  <si>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</si>
  <si>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</si>
  <si>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</si>
  <si>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</si>
  <si>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</si>
  <si>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</si>
  <si>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</si>
  <si>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</si>
  <si>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</si>
  <si>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</si>
  <si>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</si>
  <si>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</si>
  <si>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</si>
  <si>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</si>
  <si>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</si>
  <si>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</si>
  <si>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</si>
  <si>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</si>
  <si>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</si>
  <si>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</si>
  <si>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</si>
  <si>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</si>
  <si>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</si>
  <si>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</si>
  <si>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</si>
  <si>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</si>
  <si>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</si>
  <si>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</si>
  <si>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</si>
  <si>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</si>
  <si>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</si>
  <si>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</si>
  <si>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</si>
  <si>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</si>
  <si>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</si>
  <si>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</si>
  <si>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</si>
  <si>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</si>
  <si>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</si>
  <si>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</si>
  <si>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</si>
  <si>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</si>
  <si>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</si>
  <si>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</si>
  <si>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</si>
  <si>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</si>
  <si>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</si>
  <si>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</si>
  <si>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</si>
  <si>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</si>
  <si>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</si>
  <si>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</si>
  <si>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</si>
  <si>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</si>
  <si>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</si>
  <si>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</si>
  <si>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</si>
  <si>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</si>
  <si>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</si>
  <si>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</si>
  <si>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</si>
  <si>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</si>
  <si>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</si>
  <si>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</si>
  <si>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</si>
  <si>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</si>
  <si>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</si>
  <si>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</si>
  <si>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</si>
  <si>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</si>
  <si>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</si>
  <si>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</si>
  <si>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</si>
  <si>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</si>
  <si>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</si>
  <si>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</si>
  <si>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</si>
  <si>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</si>
  <si>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</si>
  <si>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</si>
  <si>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</si>
  <si>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</si>
  <si>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</si>
  <si>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</si>
  <si>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</si>
  <si>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</si>
  <si>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</si>
  <si>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</si>
  <si>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</si>
  <si>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</si>
  <si>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</si>
  <si>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</si>
  <si>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</si>
  <si>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</si>
  <si>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</si>
  <si>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</si>
  <si>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</si>
  <si>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</si>
  <si>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</si>
  <si>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</si>
  <si>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</si>
  <si>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</si>
  <si>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</si>
  <si>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</si>
  <si>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</si>
  <si>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</si>
  <si>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</si>
  <si>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</si>
  <si>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</si>
  <si>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</si>
  <si>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</si>
  <si>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</si>
  <si>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</si>
  <si>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</si>
  <si>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</si>
  <si>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</si>
  <si>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</si>
  <si>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</si>
  <si>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</si>
  <si>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</si>
  <si>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</si>
  <si>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</si>
  <si>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</si>
  <si>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</si>
  <si>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</si>
  <si>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</si>
  <si>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</si>
  <si>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</si>
  <si>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</si>
  <si>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</si>
  <si>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</si>
  <si>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</si>
  <si>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</si>
  <si>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</si>
  <si>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</si>
  <si>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</si>
  <si>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</si>
  <si>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</si>
  <si>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</si>
  <si>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</si>
  <si>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</si>
  <si>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</si>
  <si>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</si>
  <si>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</si>
  <si>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</si>
  <si>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</si>
  <si>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</si>
  <si>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</si>
  <si>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</si>
  <si>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</si>
  <si>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</si>
  <si>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</si>
  <si>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</si>
  <si>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</si>
  <si>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</si>
  <si>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</si>
  <si>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</si>
  <si>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</si>
  <si>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</si>
  <si>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</si>
  <si>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</si>
  <si>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</si>
  <si>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</si>
  <si>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</si>
  <si>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</si>
  <si>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</si>
  <si>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</si>
  <si>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</si>
  <si>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</si>
  <si>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</si>
  <si>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</si>
  <si>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</si>
  <si>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</si>
  <si>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</si>
  <si>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</si>
  <si>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</si>
  <si>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</si>
  <si>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</si>
  <si>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</si>
  <si>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</si>
  <si>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</si>
  <si>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</si>
  <si>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</si>
  <si>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</si>
  <si>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</si>
  <si>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</si>
  <si>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</si>
  <si>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</si>
  <si>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</si>
  <si>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</si>
  <si>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</si>
  <si>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</si>
  <si>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</si>
  <si>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</si>
  <si>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</si>
  <si>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</si>
  <si>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</si>
  <si>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</si>
  <si>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</si>
  <si>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</si>
  <si>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</si>
  <si>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</si>
  <si>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</si>
  <si>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</si>
  <si>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</si>
  <si>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</si>
  <si>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</si>
  <si>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</si>
  <si>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</si>
  <si>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</si>
  <si>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</si>
  <si>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</si>
  <si>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</si>
  <si>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</si>
  <si>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</si>
  <si>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</si>
  <si>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</si>
  <si>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</si>
  <si>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</si>
  <si>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</si>
  <si>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</si>
  <si>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</si>
  <si>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</si>
  <si>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</si>
  <si>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</si>
  <si>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</si>
  <si>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</si>
  <si>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</si>
  <si>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</si>
  <si>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</si>
  <si>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</si>
  <si>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</si>
  <si>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</si>
  <si>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</si>
  <si>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</si>
  <si>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</si>
  <si>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</si>
  <si>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</si>
  <si>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</si>
  <si>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</si>
  <si>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</si>
  <si>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</si>
  <si>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AGUA POTABLE SISTEMA DE AGUA POTABLE, ALCANTARILLADO Y SANEAMIENTO DEL MUNICIPIO DE MAGDALENA (SAPASMAG)</t>
  </si>
  <si>
    <t>DEL 1 DE ENERO AL 31 DE DICIEMBRE DE 2020</t>
  </si>
  <si>
    <t>OSWALDO RAFAEL SANCHEZ CORONA</t>
  </si>
  <si>
    <t>JOSE ADRIAN GONZALEZ RODRIGUEZ</t>
  </si>
  <si>
    <t>DIRECTOR</t>
  </si>
  <si>
    <t>ADMINISTRADOR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</si>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</sst>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14660943.299999999</v>
      </c>
      <c r="AY7" s="13">
        <f>AY8+AY29+AY35+AY40+AY72+AY81+AY102+AY114</f>
        <v>14035030.929999998</v>
      </c>
    </row>
    <row r="8" spans="1:51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0</v>
      </c>
      <c r="AY8" s="15">
        <f>AY9+AY11+AY15+AY16+AY17+AY18+AY19+AY25+AY27</f>
        <v>0</v>
      </c>
    </row>
    <row r="9" spans="1:51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0</v>
      </c>
      <c r="AY11" s="17">
        <f>SUM(AY12:AY14)</f>
        <v>0</v>
      </c>
    </row>
    <row r="12" spans="1:51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0</v>
      </c>
      <c r="AY12" s="20">
        <v>0</v>
      </c>
    </row>
    <row r="13" spans="1:51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0</v>
      </c>
      <c r="AY19" s="17">
        <f>SUM(AY20:AY24)</f>
        <v>0</v>
      </c>
    </row>
    <row r="20" spans="1:51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14115747.329999998</v>
      </c>
      <c r="AY40" s="15">
        <f>AY41+AY46+AY47+AY62+AY68+AY70</f>
        <v>13081269.319999998</v>
      </c>
    </row>
    <row r="41" spans="1:51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0</v>
      </c>
      <c r="AY41" s="17">
        <f>SUM(AY42:AY45)</f>
        <v>0</v>
      </c>
    </row>
    <row r="42" spans="1:51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0</v>
      </c>
      <c r="AY42" s="20">
        <v>0</v>
      </c>
    </row>
    <row r="43" spans="1:51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0</v>
      </c>
      <c r="AY44" s="20">
        <v>0</v>
      </c>
    </row>
    <row r="45" spans="1:51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13947303.039999999</v>
      </c>
      <c r="AY47" s="17">
        <f>SUM(AY48:AY61)</f>
        <v>12850089.869999999</v>
      </c>
    </row>
    <row r="48" spans="1:51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0</v>
      </c>
      <c r="AY48" s="20">
        <v>0</v>
      </c>
    </row>
    <row r="49" spans="1:51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0</v>
      </c>
      <c r="AY50" s="20">
        <v>0</v>
      </c>
    </row>
    <row r="51" spans="1:51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0</v>
      </c>
    </row>
    <row r="53" spans="1:51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13947303.039999999</v>
      </c>
      <c r="AY57" s="20">
        <v>12850089.869999999</v>
      </c>
    </row>
    <row r="58" spans="1:51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0</v>
      </c>
      <c r="AY60" s="20">
        <v>0</v>
      </c>
    </row>
    <row r="61" spans="1:51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0</v>
      </c>
      <c r="AY61" s="20">
        <v>0</v>
      </c>
    </row>
    <row r="62" spans="1:51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168444.29</v>
      </c>
      <c r="AY62" s="17">
        <f>SUM(AY63:AY67)</f>
        <v>231179.45</v>
      </c>
    </row>
    <row r="63" spans="1:51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156254.29</v>
      </c>
      <c r="AY63" s="20">
        <v>229285.17</v>
      </c>
    </row>
    <row r="64" spans="1:51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12190</v>
      </c>
      <c r="AY65" s="20">
        <v>1894.28</v>
      </c>
    </row>
    <row r="66" spans="1:51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0</v>
      </c>
      <c r="AY72" s="15">
        <f>AY73+AY76+AY77+AY78+AY80</f>
        <v>0</v>
      </c>
    </row>
    <row r="73" spans="1:51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0</v>
      </c>
      <c r="AY73" s="17">
        <f>SUM(AY74:AY75)</f>
        <v>0</v>
      </c>
    </row>
    <row r="74" spans="1:51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545195.97</v>
      </c>
      <c r="AY81" s="15">
        <f>AY82+AY83+AY85+AY87+AY89+AY91+AY93+AY94+AY100</f>
        <v>953761.61</v>
      </c>
    </row>
    <row r="82" spans="1:51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545195.97</v>
      </c>
      <c r="AY100" s="17">
        <f>SUM(AY101)</f>
        <v>953761.61</v>
      </c>
    </row>
    <row r="101" spans="1:51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545195.97</v>
      </c>
      <c r="AY101" s="20">
        <v>953761.61</v>
      </c>
    </row>
    <row r="102" spans="1:51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0</v>
      </c>
      <c r="AY117" s="13">
        <f>AY118+AY149</f>
        <v>0</v>
      </c>
    </row>
    <row r="118" spans="1:51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0</v>
      </c>
      <c r="AY118" s="15">
        <f>AY119+AY132+AY135+AY140+AY146</f>
        <v>0</v>
      </c>
    </row>
    <row r="119" spans="1:51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0</v>
      </c>
      <c r="AY119" s="17">
        <f>SUM(AY120:AY131)</f>
        <v>0</v>
      </c>
    </row>
    <row r="120" spans="1:51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0</v>
      </c>
      <c r="AY120" s="20">
        <v>0</v>
      </c>
    </row>
    <row r="121" spans="1:51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0</v>
      </c>
      <c r="AY132" s="17">
        <f>SUM(AY133:AY134)</f>
        <v>0</v>
      </c>
    </row>
    <row r="133" spans="1:51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0</v>
      </c>
      <c r="AY133" s="20">
        <v>0</v>
      </c>
    </row>
    <row r="134" spans="1:51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0</v>
      </c>
      <c r="AY134" s="20">
        <v>0</v>
      </c>
    </row>
    <row r="135" spans="1:51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0</v>
      </c>
    </row>
    <row r="136" spans="1:51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14660943.299999999</v>
      </c>
      <c r="AY184" s="27">
        <f>AY7+AY117+AY161</f>
        <v>14035030.929999998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12729008.539999999</v>
      </c>
      <c r="AY186" s="13">
        <f>AY187+AY222+AY287</f>
        <v>11437995.520000001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5397539.5299999993</v>
      </c>
      <c r="AY187" s="15">
        <f>AY188+AY193+AY198+AY207+AY212+AY219</f>
        <v>4908906.4400000004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3396161.83</v>
      </c>
      <c r="AY188" s="17">
        <f>SUM(AY189:AY192)</f>
        <v>2931207.67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3396161.83</v>
      </c>
      <c r="AY191" s="20">
        <v>2931207.67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75116.259999999995</v>
      </c>
      <c r="AY193" s="17">
        <f>SUM(AY194:AY197)</f>
        <v>264672.76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75116.259999999995</v>
      </c>
      <c r="AY195" s="20">
        <v>264672.76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617771.95000000007</v>
      </c>
      <c r="AY198" s="17">
        <f>SUM(AY199:AY206)</f>
        <v>544198.06000000006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538148.92000000004</v>
      </c>
      <c r="AY200" s="20">
        <v>490747.13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79623.03</v>
      </c>
      <c r="AY201" s="20">
        <v>53450.93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843328.39999999991</v>
      </c>
      <c r="AY207" s="17">
        <f>SUM(AY208:AY211)</f>
        <v>779318.3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547637.07999999996</v>
      </c>
      <c r="AY208" s="20">
        <v>506984.76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211208.13</v>
      </c>
      <c r="AY209" s="20">
        <v>194523.88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84483.19</v>
      </c>
      <c r="AY210" s="20">
        <v>77809.66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319644.28999999998</v>
      </c>
      <c r="AY212" s="17">
        <f>SUM(AY213:AY218)</f>
        <v>264327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47316.480000000003</v>
      </c>
      <c r="AY214" s="20">
        <v>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272327.81</v>
      </c>
      <c r="AY218" s="20">
        <v>264327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145516.79999999999</v>
      </c>
      <c r="AY219" s="17">
        <v>125182.65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145516.79999999999</v>
      </c>
      <c r="AY220" s="20">
        <v>125182.65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2668702.1</v>
      </c>
      <c r="AY222" s="15">
        <f>AY223+AY232+AY236+AY246+AY256+AY264+AY267+AY273+AY277</f>
        <v>2248458.0100000002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113192.8</v>
      </c>
      <c r="AY223" s="17">
        <f>SUM(AY224:AY231)</f>
        <v>97376.78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45275.11</v>
      </c>
      <c r="AY224" s="20">
        <v>43039.88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215.1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18289.61</v>
      </c>
      <c r="AY227" s="20">
        <v>8824.1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41717.199999999997</v>
      </c>
      <c r="AY228" s="20">
        <v>38087.58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7910.88</v>
      </c>
      <c r="AY229" s="20">
        <v>7210.12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0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5440.82</v>
      </c>
      <c r="AY232" s="17">
        <f>SUM(AY233:AY235)</f>
        <v>11483.22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5289.67</v>
      </c>
      <c r="AY233" s="20">
        <v>11125.34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151.15</v>
      </c>
      <c r="AY235" s="20">
        <v>357.88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673044.33000000007</v>
      </c>
      <c r="AY246" s="17">
        <f>SUM(AY247:AY255)</f>
        <v>577805.6399999999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78075.990000000005</v>
      </c>
      <c r="AY247" s="20">
        <v>93909.4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39689.040000000001</v>
      </c>
      <c r="AY248" s="20">
        <v>29709.29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458.49</v>
      </c>
      <c r="AY249" s="20">
        <v>903.06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3606.52</v>
      </c>
      <c r="AY250" s="20">
        <v>2725.4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28966.51</v>
      </c>
      <c r="AY252" s="20">
        <v>46988.63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429912.4</v>
      </c>
      <c r="AY253" s="20">
        <v>369892.3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92335.38</v>
      </c>
      <c r="AY255" s="20">
        <v>33677.56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1404900.8399999999</v>
      </c>
      <c r="AY256" s="17">
        <f>SUM(AY257:AY263)</f>
        <v>1210562.45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638.29</v>
      </c>
      <c r="AY258" s="20">
        <v>1438.37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0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1147793.69</v>
      </c>
      <c r="AY262" s="20">
        <v>829750.62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256468.86</v>
      </c>
      <c r="AY263" s="20">
        <v>379373.46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208082.81</v>
      </c>
      <c r="AY264" s="17">
        <f>SUM(AY265:AY266)</f>
        <v>188249.05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208082.81</v>
      </c>
      <c r="AY265" s="20">
        <v>188249.05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65303.649999999994</v>
      </c>
      <c r="AY267" s="17">
        <f>SUM(AY268:AY272)</f>
        <v>37868.71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34011.85</v>
      </c>
      <c r="AY268" s="20">
        <v>9759.83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31291.8</v>
      </c>
      <c r="AY269" s="20">
        <v>28108.880000000001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198736.85</v>
      </c>
      <c r="AY277" s="17">
        <f>SUM(AY278:AY286)</f>
        <v>125112.16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41256.74</v>
      </c>
      <c r="AY278" s="20">
        <v>32937.57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2935.76</v>
      </c>
      <c r="AY279" s="20">
        <v>2498.4899999999998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28707.9</v>
      </c>
      <c r="AY280" s="20">
        <v>5274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4703.1000000000004</v>
      </c>
      <c r="AY281" s="20">
        <v>715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59633.1</v>
      </c>
      <c r="AY283" s="20">
        <v>39469.879999999997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56936.66</v>
      </c>
      <c r="AY285" s="20">
        <v>44217.22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4563.59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4662766.91</v>
      </c>
      <c r="AY287" s="15">
        <f>AY288+AY298+AY308+AY318+AY328+AY338+AY346+AY356+AY362</f>
        <v>4280631.07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3204306</v>
      </c>
      <c r="AY288" s="17">
        <v>2941683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3180568</v>
      </c>
      <c r="AY289" s="20">
        <v>2921045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17988</v>
      </c>
      <c r="AY292" s="20">
        <v>16488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1400</v>
      </c>
      <c r="AY293" s="20">
        <v>1800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4350</v>
      </c>
      <c r="AY295" s="20">
        <v>2350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92913.72</v>
      </c>
      <c r="AY298" s="17">
        <f>SUM(AY299:AY307)</f>
        <v>109376.31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44289.72</v>
      </c>
      <c r="AY301" s="20">
        <v>42073.11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48624</v>
      </c>
      <c r="AY304" s="20">
        <v>67303.199999999997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243261.33</v>
      </c>
      <c r="AY308" s="17">
        <f>SUM(AY309:AY317)</f>
        <v>325222.86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149483.4</v>
      </c>
      <c r="AY309" s="20">
        <v>190775.92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4785</v>
      </c>
      <c r="AY311" s="20">
        <v>1044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88992.93</v>
      </c>
      <c r="AY317" s="20">
        <v>133402.94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15750.759999999998</v>
      </c>
      <c r="AY318" s="17">
        <f>SUM(AY319:AY327)</f>
        <v>12496.68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6981.46</v>
      </c>
      <c r="AY319" s="20">
        <v>6139.88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8469.2999999999993</v>
      </c>
      <c r="AY323" s="20">
        <v>4506.8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300</v>
      </c>
      <c r="AY325" s="20">
        <v>1850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787112.4</v>
      </c>
      <c r="AY328" s="17">
        <f>SUM(AY329:AY337)</f>
        <v>611371.05999999994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41760</v>
      </c>
      <c r="AY329" s="20">
        <v>28710.12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3306</v>
      </c>
      <c r="AY331" s="20">
        <v>3716.92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32522.59</v>
      </c>
      <c r="AY333" s="20">
        <v>22192.43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709523.81</v>
      </c>
      <c r="AY335" s="20">
        <v>556751.59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0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0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17677</v>
      </c>
      <c r="AY346" s="17">
        <f>SUM(AY347:AY355)</f>
        <v>40829.06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4341</v>
      </c>
      <c r="AY351" s="20">
        <v>11484.82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13336</v>
      </c>
      <c r="AY355" s="20">
        <v>29344.240000000002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26847.040000000001</v>
      </c>
      <c r="AY356" s="17">
        <f>SUM(AY357:AY361)</f>
        <v>13236.21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26847.040000000001</v>
      </c>
      <c r="AY358" s="20">
        <v>13236.21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274898.66000000003</v>
      </c>
      <c r="AY362" s="17">
        <f>SUM(AY363:AY371)</f>
        <v>226415.89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270054.09000000003</v>
      </c>
      <c r="AY364" s="20">
        <v>217904.78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267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4844.57</v>
      </c>
      <c r="AY371" s="20">
        <v>8244.11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219345.97</v>
      </c>
      <c r="AY372" s="13">
        <f>AY373+AY385+AY391+AY403+AY416+AY423+AY433+AY436+AY447</f>
        <v>170982.22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219345.97</v>
      </c>
      <c r="AY403" s="15">
        <f>AY404+AY406+AY408+AY414</f>
        <v>170982.22</v>
      </c>
    </row>
    <row r="404" spans="1:51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219345.97</v>
      </c>
      <c r="AY404" s="17">
        <f>SUM(AY405)</f>
        <v>170982.22</v>
      </c>
    </row>
    <row r="405" spans="1:51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219345.97</v>
      </c>
      <c r="AY405" s="20">
        <v>170982.22</v>
      </c>
    </row>
    <row r="406" spans="1:51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420649.95999999996</v>
      </c>
      <c r="AY507" s="13">
        <f>AY508+AY517+AY520+AY526+AY528+AY530</f>
        <v>344107.88</v>
      </c>
    </row>
    <row r="508" spans="1:51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420649.95999999996</v>
      </c>
      <c r="AY508" s="15">
        <f>SUM(AY509:AY516)</f>
        <v>344107.88</v>
      </c>
    </row>
    <row r="509" spans="1:51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174593.61</v>
      </c>
      <c r="AY512" s="17">
        <v>119773.55</v>
      </c>
    </row>
    <row r="513" spans="1:51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246056.35</v>
      </c>
      <c r="AY513" s="17">
        <v>224334.33</v>
      </c>
    </row>
    <row r="514" spans="1:51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13369004.469999999</v>
      </c>
      <c r="AY543" s="30">
        <f>AY186+AY372+AY453+AY477+AY507+AY540</f>
        <v>11953085.620000003</v>
      </c>
    </row>
    <row r="544" spans="1:51" ht="16.5" customHeight="1" thickBot="1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1291938.83</v>
      </c>
      <c r="AY544" s="31">
        <f>AY184-AY543</f>
        <v>2081945.3099999949</v>
      </c>
    </row>
    <row r="545" spans="2:51" ht="15.75" thickTop="1"/>
    <row r="546" spans="2:51" ht="18.75">
      <c r="B546" s="34" t="s">
        <v>2</v>
      </c>
    </row>
    <row r="547" spans="2:51">
      <c r="B547" s="1"/>
    </row>
    <row r="548" spans="2:51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/>
    <row r="557" spans="2:51" hidden="1"/>
    <row r="558" spans="2:51" hidden="1"/>
    <row r="559" spans="2:51" hidden="1"/>
    <row r="560" spans="2:51" hidden="1"/>
    <row r="561"/>
    <row r="562"/>
    <row r="563"/>
    <row r="564"/>
  </sheetData>
  <sheetProtection algorithmName="SHA-512" hashValue="BRweZSILaYuAx5E/Ws/rfUD0gHiHkdiYSRjQGtryhzqiPRqsrcG/i8izCa3zBAz7sDoECSIHZ1wUFX8kj8N3eA==" saltValue="mBDyCYoeWxcLwTzrnUi7T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2020-12-02T19:47:29Z</cp:lastPrinted>
  <dcterms:created xsi:type="dcterms:W3CDTF">2020-01-21T01:41:42Z</dcterms:created>
  <dcterms:modified xsi:type="dcterms:W3CDTF">2021-05-13T00:36:57Z</dcterms:modified>
</cp:coreProperties>
</file>