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<sst xmlns="http://schemas.openxmlformats.org/spreadsheetml/2006/main" count="100" uniqueCount="79">
  <si>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</si>
  <si>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</si>
  <si>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</si>
  <si>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</si>
  <si>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</si>
  <si>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</si>
  <si>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</si>
  <si>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</si>
  <si>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</si>
  <si>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</si>
  <si>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</si>
  <si>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</si>
  <si>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</si>
  <si>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</si>
  <si>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</si>
  <si>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</si>
  <si>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</si>
  <si>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</si>
  <si>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</si>
  <si>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</si>
  <si>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</si>
  <si>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</si>
  <si>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</si>
  <si>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</si>
  <si>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</si>
  <si>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</si>
  <si>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</si>
  <si>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</si>
  <si>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</si>
  <si>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</si>
  <si>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</si>
  <si>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</si>
  <si>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</si>
  <si>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</si>
  <si>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</si>
  <si>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</si>
  <si>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</si>
  <si>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</si>
  <si>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</si>
  <si>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</si>
  <si>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</si>
  <si>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</si>
  <si>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</si>
  <si>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</si>
  <si>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</si>
  <si>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</si>
  <si>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</si>
  <si>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</si>
  <si>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</si>
  <si>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</si>
  <si>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</si>
  <si>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</si>
  <si>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</si>
  <si>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</si>
  <si>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</si>
  <si>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</si>
  <si>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</si>
  <si>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</si>
  <si>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</si>
  <si>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</si>
  <si>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</si>
  <si>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</si>
  <si>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</si>
  <si>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</si>
  <si>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</si>
  <si>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</si>
  <si>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</si>
  <si>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</si>
  <si>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</si>
  <si>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</si>
  <si>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</si>
  <si>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</si>
  <si>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Agua Potable Sistema de Agua Potable, Alcantarillado y Saneamiento del Municipio de Magdalena (SAPASMAG)</t>
  </si>
  <si>
    <t>DEL 1 DE ENERO 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</si>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</sst>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42" fontId="45" fillId="0" borderId="0" xfId="0" applyNumberFormat="1" applyFont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9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Border="1" applyAlignment="1">
      <alignment/>
    </xf>
    <xf numFmtId="0" fontId="46" fillId="0" borderId="10" xfId="0" applyFont="1" applyBorder="1" applyAlignment="1">
      <alignment horizontal="right"/>
    </xf>
    <xf numFmtId="42" fontId="46" fillId="0" borderId="10" xfId="0" applyNumberFormat="1" applyFont="1" applyBorder="1" applyAlignment="1">
      <alignment/>
    </xf>
    <xf numFmtId="42" fontId="46" fillId="0" borderId="14" xfId="0" applyNumberFormat="1" applyFont="1" applyBorder="1" applyAlignment="1">
      <alignment/>
    </xf>
    <xf numFmtId="42" fontId="45" fillId="0" borderId="12" xfId="0" applyNumberFormat="1" applyFont="1" applyBorder="1" applyAlignment="1">
      <alignment/>
    </xf>
    <xf numFmtId="42" fontId="45" fillId="0" borderId="0" xfId="0" applyNumberFormat="1" applyFont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Alignment="1">
      <alignment/>
    </xf>
    <xf numFmtId="42" fontId="44" fillId="0" borderId="0" xfId="0" applyNumberFormat="1" applyFont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4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Border="1" applyAlignment="1">
      <alignment horizontal="center" vertical="center"/>
    </xf>
    <xf numFmtId="44" fontId="45" fillId="0" borderId="13" xfId="49" applyFont="1" applyBorder="1" applyAlignment="1">
      <alignment horizontal="center"/>
    </xf>
    <xf numFmtId="44" fontId="45" fillId="0" borderId="13" xfId="49" applyFont="1" applyBorder="1" applyAlignment="1">
      <alignment horizontal="center"/>
    </xf>
    <xf numFmtId="44" fontId="45" fillId="0" borderId="13" xfId="49" applyFont="1" applyBorder="1" applyAlignment="1">
      <alignment/>
    </xf>
    <xf numFmtId="44" fontId="45" fillId="0" borderId="13" xfId="49" applyFont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42" fontId="47" fillId="0" borderId="0" xfId="0" applyNumberFormat="1" applyFont="1" applyAlignment="1">
      <alignment/>
    </xf>
    <xf numFmtId="42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677025" y="15611475"/>
          <a:ext cx="296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43">
      <selection activeCell="D81" sqref="D81:H81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6" width="14.7109375" style="2" customWidth="1"/>
    <col min="7" max="7" width="14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9" t="s">
        <v>72</v>
      </c>
      <c r="B1" s="79"/>
      <c r="C1" s="79"/>
      <c r="D1" s="79"/>
      <c r="E1" s="79"/>
      <c r="F1" s="79"/>
      <c r="G1" s="79"/>
      <c r="H1" s="79"/>
    </row>
    <row r="2" spans="1:8" ht="16.5" customHeight="1">
      <c r="A2" s="79" t="s">
        <v>71</v>
      </c>
      <c r="B2" s="79"/>
      <c r="C2" s="79"/>
      <c r="D2" s="79"/>
      <c r="E2" s="79"/>
      <c r="F2" s="79"/>
      <c r="G2" s="79"/>
      <c r="H2" s="79"/>
    </row>
    <row r="3" spans="1:8" ht="16.5" customHeight="1">
      <c r="A3" s="79" t="s">
        <v>73</v>
      </c>
      <c r="B3" s="79"/>
      <c r="C3" s="79"/>
      <c r="D3" s="79"/>
      <c r="E3" s="79"/>
      <c r="F3" s="79"/>
      <c r="G3" s="79"/>
      <c r="H3" s="79"/>
    </row>
    <row r="4" spans="1:8" ht="16.5" customHeight="1">
      <c r="A4" s="80"/>
      <c r="B4" s="80"/>
      <c r="C4" s="80"/>
      <c r="D4" s="80"/>
      <c r="E4" s="80"/>
      <c r="F4" s="80"/>
      <c r="G4" s="80"/>
      <c r="H4" s="80"/>
    </row>
    <row r="5" ht="6.75" customHeight="1"/>
    <row r="6" spans="1:8" ht="15.75" customHeight="1">
      <c r="A6" s="91" t="s">
        <v>64</v>
      </c>
      <c r="B6" s="92"/>
      <c r="C6" s="86" t="s">
        <v>61</v>
      </c>
      <c r="D6" s="87"/>
      <c r="E6" s="87"/>
      <c r="F6" s="87"/>
      <c r="G6" s="88"/>
      <c r="H6" s="89" t="s">
        <v>63</v>
      </c>
    </row>
    <row r="7" spans="1:8" ht="45">
      <c r="A7" s="93"/>
      <c r="B7" s="94"/>
      <c r="C7" s="14" t="s">
        <v>0</v>
      </c>
      <c r="D7" s="14" t="s">
        <v>62</v>
      </c>
      <c r="E7" s="14" t="s">
        <v>1</v>
      </c>
      <c r="F7" s="14" t="s">
        <v>2</v>
      </c>
      <c r="G7" s="14" t="s">
        <v>3</v>
      </c>
      <c r="H7" s="90"/>
    </row>
    <row r="8" spans="1:8" ht="13.5" customHeight="1">
      <c r="A8" s="95"/>
      <c r="B8" s="96"/>
      <c r="C8" s="61">
        <v>1</v>
      </c>
      <c r="D8" s="61">
        <v>2</v>
      </c>
      <c r="E8" s="61" t="s">
        <v>66</v>
      </c>
      <c r="F8" s="61">
        <v>4</v>
      </c>
      <c r="G8" s="61">
        <v>5</v>
      </c>
      <c r="H8" s="62" t="s">
        <v>67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0</v>
      </c>
      <c r="D10" s="23">
        <f>SUM(D11:D18)</f>
        <v>0</v>
      </c>
      <c r="E10" s="23">
        <f>C10+D10</f>
        <v>0</v>
      </c>
      <c r="F10" s="23">
        <f>SUM(F11:F18)</f>
        <v>0</v>
      </c>
      <c r="G10" s="23">
        <f>SUM(G11:G18)</f>
        <v>0</v>
      </c>
      <c r="H10" s="23">
        <f>G10-C10</f>
        <v>0</v>
      </c>
    </row>
    <row r="11" spans="1:8" s="10" customFormat="1" ht="14.25">
      <c r="A11" s="28"/>
      <c r="B11" s="8" t="s">
        <v>37</v>
      </c>
      <c r="C11" s="71">
        <v>0</v>
      </c>
      <c r="D11" s="71">
        <v>0</v>
      </c>
      <c r="E11" s="9">
        <f>C11+D11</f>
        <v>0</v>
      </c>
      <c r="F11" s="9">
        <v>0</v>
      </c>
      <c r="G11" s="9">
        <v>0</v>
      </c>
      <c r="H11" s="9">
        <f>G11-C11</f>
        <v>0</v>
      </c>
    </row>
    <row r="12" spans="1:8" s="10" customFormat="1" ht="14.25">
      <c r="A12" s="28"/>
      <c r="B12" s="8" t="s">
        <v>38</v>
      </c>
      <c r="C12" s="71">
        <v>0</v>
      </c>
      <c r="D12" s="71">
        <v>0</v>
      </c>
      <c r="E12" s="9">
        <f aca="true" t="shared" si="0" ref="E12:E53">C12+D12</f>
        <v>0</v>
      </c>
      <c r="F12" s="9">
        <v>0</v>
      </c>
      <c r="G12" s="9">
        <v>0</v>
      </c>
      <c r="H12" s="9">
        <f aca="true" t="shared" si="1" ref="H12:H50">G12-C12</f>
        <v>0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0</v>
      </c>
      <c r="D17" s="71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69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70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9527802</v>
      </c>
      <c r="D23" s="23">
        <f>SUM(D24:D28)</f>
        <v>1162346</v>
      </c>
      <c r="E23" s="23">
        <f t="shared" si="0"/>
        <v>10690148</v>
      </c>
      <c r="F23" s="23">
        <f>SUM(F24:F28)</f>
        <v>10623056</v>
      </c>
      <c r="G23" s="23">
        <f>SUM(G24:G28)</f>
        <v>10623056</v>
      </c>
      <c r="H23" s="23">
        <f t="shared" si="1"/>
        <v>1095254</v>
      </c>
    </row>
    <row r="24" spans="1:8" s="10" customFormat="1" ht="28.5">
      <c r="A24" s="31"/>
      <c r="B24" s="27" t="s">
        <v>42</v>
      </c>
      <c r="C24" s="72">
        <v>0</v>
      </c>
      <c r="D24" s="72">
        <v>0</v>
      </c>
      <c r="E24" s="25">
        <f t="shared" si="0"/>
        <v>0</v>
      </c>
      <c r="F24" s="72">
        <v>0</v>
      </c>
      <c r="G24" s="72">
        <v>0</v>
      </c>
      <c r="H24" s="9">
        <f t="shared" si="1"/>
        <v>0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9527802</v>
      </c>
      <c r="D26" s="72">
        <v>1162346</v>
      </c>
      <c r="E26" s="25">
        <f t="shared" si="0"/>
        <v>10690148</v>
      </c>
      <c r="F26" s="72">
        <v>10623056</v>
      </c>
      <c r="G26" s="72">
        <v>10623056</v>
      </c>
      <c r="H26" s="9">
        <f t="shared" si="1"/>
        <v>1095254</v>
      </c>
    </row>
    <row r="27" spans="1:8" s="10" customFormat="1" ht="14.25">
      <c r="A27" s="32"/>
      <c r="B27" s="27" t="s">
        <v>45</v>
      </c>
      <c r="C27" s="72">
        <v>0</v>
      </c>
      <c r="D27" s="72">
        <v>0</v>
      </c>
      <c r="E27" s="25">
        <f t="shared" si="0"/>
        <v>0</v>
      </c>
      <c r="F27" s="72">
        <v>0</v>
      </c>
      <c r="G27" s="72">
        <v>0</v>
      </c>
      <c r="H27" s="9">
        <v>0</v>
      </c>
    </row>
    <row r="28" spans="1:8" s="10" customFormat="1" ht="14.25">
      <c r="A28" s="33"/>
      <c r="B28" s="27" t="s">
        <v>30</v>
      </c>
      <c r="C28" s="72">
        <v>0</v>
      </c>
      <c r="D28" s="72">
        <v>0</v>
      </c>
      <c r="E28" s="25">
        <f t="shared" si="0"/>
        <v>0</v>
      </c>
      <c r="F28" s="72">
        <v>0</v>
      </c>
      <c r="G28" s="72">
        <v>0</v>
      </c>
      <c r="H28" s="9">
        <f t="shared" si="1"/>
        <v>0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920000</v>
      </c>
      <c r="D30" s="23">
        <f>SUM(D31:D33)</f>
        <v>-62346</v>
      </c>
      <c r="E30" s="23">
        <f t="shared" si="0"/>
        <v>857654</v>
      </c>
      <c r="F30" s="23">
        <f>SUM(F31:F33)</f>
        <v>830001</v>
      </c>
      <c r="G30" s="23">
        <f>SUM(G31:G33)</f>
        <v>830001</v>
      </c>
      <c r="H30" s="23">
        <f t="shared" si="1"/>
        <v>-89999</v>
      </c>
    </row>
    <row r="31" spans="1:8" s="26" customFormat="1" ht="15">
      <c r="A31" s="34"/>
      <c r="B31" s="24" t="s">
        <v>46</v>
      </c>
      <c r="C31" s="72">
        <v>920000</v>
      </c>
      <c r="D31" s="72">
        <v>-62346</v>
      </c>
      <c r="E31" s="25">
        <f t="shared" si="0"/>
        <v>857654</v>
      </c>
      <c r="F31" s="72">
        <v>830001</v>
      </c>
      <c r="G31" s="72">
        <v>830001</v>
      </c>
      <c r="H31" s="9">
        <f t="shared" si="1"/>
        <v>-89999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1"/>
        <v>0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68</v>
      </c>
      <c r="B34" s="55" t="s">
        <v>9</v>
      </c>
      <c r="C34" s="23">
        <f>SUM(C35:C38)</f>
        <v>0</v>
      </c>
      <c r="D34" s="23">
        <f>SUM(D35:D38)</f>
        <v>0</v>
      </c>
      <c r="E34" s="23">
        <f t="shared" si="0"/>
        <v>0</v>
      </c>
      <c r="F34" s="23">
        <f>SUM(F35:F38)</f>
        <v>0</v>
      </c>
      <c r="G34" s="23">
        <f>SUM(G35:G38)</f>
        <v>0</v>
      </c>
      <c r="H34" s="23">
        <f t="shared" si="1"/>
        <v>0</v>
      </c>
    </row>
    <row r="35" spans="1:8" s="26" customFormat="1" ht="15.75" customHeight="1">
      <c r="A35" s="34"/>
      <c r="B35" s="24" t="s">
        <v>48</v>
      </c>
      <c r="C35" s="72">
        <v>0</v>
      </c>
      <c r="D35" s="72">
        <v>0</v>
      </c>
      <c r="E35" s="25">
        <f t="shared" si="0"/>
        <v>0</v>
      </c>
      <c r="F35" s="72">
        <v>0</v>
      </c>
      <c r="G35" s="72">
        <v>0</v>
      </c>
      <c r="H35" s="9">
        <f t="shared" si="1"/>
        <v>0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0</v>
      </c>
      <c r="D37" s="72">
        <v>0</v>
      </c>
      <c r="E37" s="25">
        <f t="shared" si="0"/>
        <v>0</v>
      </c>
      <c r="F37" s="72">
        <v>0</v>
      </c>
      <c r="G37" s="72">
        <v>0</v>
      </c>
      <c r="H37" s="9">
        <f t="shared" si="1"/>
        <v>0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1"/>
        <v>0</v>
      </c>
    </row>
    <row r="39" spans="1:8" s="10" customFormat="1" ht="15">
      <c r="A39" s="68" t="s">
        <v>19</v>
      </c>
      <c r="B39" s="55" t="s">
        <v>10</v>
      </c>
      <c r="C39" s="23">
        <f>SUM(C40:C42)</f>
        <v>0</v>
      </c>
      <c r="D39" s="23">
        <f>SUM(D40:D42)</f>
        <v>0</v>
      </c>
      <c r="E39" s="23">
        <f t="shared" si="0"/>
        <v>0</v>
      </c>
      <c r="F39" s="23">
        <f>SUM(F40:F42)</f>
        <v>0</v>
      </c>
      <c r="G39" s="23">
        <f>SUM(G40:G42)</f>
        <v>0</v>
      </c>
      <c r="H39" s="23">
        <f t="shared" si="1"/>
        <v>0</v>
      </c>
    </row>
    <row r="40" spans="1:8" s="10" customFormat="1" ht="14.25">
      <c r="A40" s="39"/>
      <c r="B40" s="8" t="s">
        <v>51</v>
      </c>
      <c r="C40" s="71">
        <v>0</v>
      </c>
      <c r="D40" s="72">
        <v>0</v>
      </c>
      <c r="E40" s="71">
        <f t="shared" si="0"/>
        <v>0</v>
      </c>
      <c r="F40" s="71">
        <v>0</v>
      </c>
      <c r="G40" s="71">
        <v>0</v>
      </c>
      <c r="H40" s="9">
        <f t="shared" si="1"/>
        <v>0</v>
      </c>
    </row>
    <row r="41" spans="1:8" s="10" customFormat="1" ht="14.25">
      <c r="A41" s="40"/>
      <c r="B41" s="8" t="s">
        <v>52</v>
      </c>
      <c r="C41" s="71">
        <v>0</v>
      </c>
      <c r="D41" s="72">
        <v>0</v>
      </c>
      <c r="E41" s="71">
        <f t="shared" si="0"/>
        <v>0</v>
      </c>
      <c r="F41" s="71">
        <v>0</v>
      </c>
      <c r="G41" s="71">
        <v>0</v>
      </c>
      <c r="H41" s="9">
        <f t="shared" si="1"/>
        <v>0</v>
      </c>
    </row>
    <row r="42" spans="1:8" s="10" customFormat="1" ht="14.25">
      <c r="A42" s="41"/>
      <c r="B42" s="8" t="s">
        <v>53</v>
      </c>
      <c r="C42" s="71">
        <v>0</v>
      </c>
      <c r="D42" s="72">
        <v>0</v>
      </c>
      <c r="E42" s="71">
        <f t="shared" si="0"/>
        <v>0</v>
      </c>
      <c r="F42" s="71">
        <v>0</v>
      </c>
      <c r="G42" s="71">
        <v>0</v>
      </c>
      <c r="H42" s="9">
        <f t="shared" si="1"/>
        <v>0</v>
      </c>
    </row>
    <row r="43" spans="1:8" s="10" customFormat="1" ht="15">
      <c r="A43" s="68" t="s">
        <v>20</v>
      </c>
      <c r="B43" s="55" t="s">
        <v>11</v>
      </c>
      <c r="C43" s="23">
        <f>SUM(C44:C49)</f>
        <v>0</v>
      </c>
      <c r="D43" s="23">
        <f>SUM(D44:D49)</f>
        <v>0</v>
      </c>
      <c r="E43" s="23">
        <f t="shared" si="0"/>
        <v>0</v>
      </c>
      <c r="F43" s="23">
        <f>SUM(F44:F49)</f>
        <v>0</v>
      </c>
      <c r="G43" s="23">
        <f>SUM(G44:G49)</f>
        <v>0</v>
      </c>
      <c r="H43" s="23">
        <f t="shared" si="1"/>
        <v>0</v>
      </c>
    </row>
    <row r="44" spans="1:8" s="10" customFormat="1" ht="14.25">
      <c r="A44" s="39"/>
      <c r="B44" s="8" t="s">
        <v>54</v>
      </c>
      <c r="C44" s="71">
        <v>0</v>
      </c>
      <c r="D44" s="72">
        <v>0</v>
      </c>
      <c r="E44" s="9">
        <f t="shared" si="0"/>
        <v>0</v>
      </c>
      <c r="F44" s="71">
        <v>0</v>
      </c>
      <c r="G44" s="71">
        <v>0</v>
      </c>
      <c r="H44" s="9">
        <f t="shared" si="1"/>
        <v>0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4" t="s">
        <v>65</v>
      </c>
      <c r="B53" s="85"/>
      <c r="C53" s="11">
        <f>SUM(C10+C19+C21+C23+C29+C30+C34+C39+C43+C50)</f>
        <v>10447802</v>
      </c>
      <c r="D53" s="11">
        <f>SUM(D10+D19+D21+D23+D29+D30+D34+D39+D43+D50)</f>
        <v>1100000</v>
      </c>
      <c r="E53" s="11">
        <f t="shared" si="0"/>
        <v>11547802</v>
      </c>
      <c r="F53" s="11">
        <f>SUM(F10+F19+F21+F23+F29+F30+F34+F39+F43+F50)</f>
        <v>11453057</v>
      </c>
      <c r="G53" s="11">
        <f>SUM(G10+G19+G21+G23+G29+G30+G34+G39+G43+G50)</f>
        <v>11453057</v>
      </c>
      <c r="H53" s="11">
        <f>G53-C53</f>
        <v>1005255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62</v>
      </c>
      <c r="E55" s="14" t="s">
        <v>1</v>
      </c>
      <c r="F55" s="14" t="s">
        <v>2</v>
      </c>
      <c r="G55" s="14" t="s">
        <v>3</v>
      </c>
      <c r="H55" s="14" t="s">
        <v>63</v>
      </c>
    </row>
    <row r="56" spans="1:8" s="10" customFormat="1" ht="14.25">
      <c r="A56" s="7" t="s">
        <v>24</v>
      </c>
      <c r="B56" s="8"/>
      <c r="C56" s="75">
        <f>C11</f>
        <v>0</v>
      </c>
      <c r="D56" s="75">
        <f>D11</f>
        <v>0</v>
      </c>
      <c r="E56" s="73">
        <f>C56+D56</f>
        <v>0</v>
      </c>
      <c r="F56" s="73">
        <f>F11</f>
        <v>0</v>
      </c>
      <c r="G56" s="76">
        <f>G11</f>
        <v>0</v>
      </c>
      <c r="H56" s="72">
        <f>G56-C56</f>
        <v>0</v>
      </c>
    </row>
    <row r="57" spans="1:8" s="10" customFormat="1" ht="14.25">
      <c r="A57" s="7" t="s">
        <v>25</v>
      </c>
      <c r="B57" s="8"/>
      <c r="C57" s="75">
        <f aca="true" t="shared" si="2" ref="C57:D63">C12</f>
        <v>0</v>
      </c>
      <c r="D57" s="75">
        <f t="shared" si="2"/>
        <v>0</v>
      </c>
      <c r="E57" s="73">
        <f aca="true" t="shared" si="3" ref="E57:E63">C57+D57</f>
        <v>0</v>
      </c>
      <c r="F57" s="73">
        <f aca="true" t="shared" si="4" ref="F57:G63">F12</f>
        <v>0</v>
      </c>
      <c r="G57" s="76">
        <f t="shared" si="4"/>
        <v>0</v>
      </c>
      <c r="H57" s="72">
        <f aca="true" t="shared" si="5" ref="H57:H64">G57-C57</f>
        <v>0</v>
      </c>
    </row>
    <row r="58" spans="1:8" s="10" customFormat="1" ht="14.25">
      <c r="A58" s="7" t="s">
        <v>26</v>
      </c>
      <c r="B58" s="8"/>
      <c r="C58" s="75">
        <f t="shared" si="2"/>
        <v>0</v>
      </c>
      <c r="D58" s="75">
        <f t="shared" si="2"/>
        <v>0</v>
      </c>
      <c r="E58" s="73">
        <f t="shared" si="3"/>
        <v>0</v>
      </c>
      <c r="F58" s="73">
        <f t="shared" si="4"/>
        <v>0</v>
      </c>
      <c r="G58" s="76">
        <f t="shared" si="4"/>
        <v>0</v>
      </c>
      <c r="H58" s="72">
        <f t="shared" si="5"/>
        <v>0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f t="shared" si="3"/>
        <v>0</v>
      </c>
      <c r="F59" s="73">
        <f t="shared" si="4"/>
        <v>0</v>
      </c>
      <c r="G59" s="76">
        <f t="shared" si="4"/>
        <v>0</v>
      </c>
      <c r="H59" s="72">
        <f t="shared" si="5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f t="shared" si="3"/>
        <v>0</v>
      </c>
      <c r="F60" s="73">
        <f t="shared" si="4"/>
        <v>0</v>
      </c>
      <c r="G60" s="76">
        <f t="shared" si="4"/>
        <v>0</v>
      </c>
      <c r="H60" s="72">
        <f t="shared" si="5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f t="shared" si="3"/>
        <v>0</v>
      </c>
      <c r="F61" s="73">
        <f t="shared" si="4"/>
        <v>0</v>
      </c>
      <c r="G61" s="76">
        <f t="shared" si="4"/>
        <v>0</v>
      </c>
      <c r="H61" s="72">
        <f t="shared" si="5"/>
        <v>0</v>
      </c>
    </row>
    <row r="62" spans="1:8" s="10" customFormat="1" ht="14.25">
      <c r="A62" s="7" t="s">
        <v>30</v>
      </c>
      <c r="B62" s="8"/>
      <c r="C62" s="75">
        <f t="shared" si="2"/>
        <v>0</v>
      </c>
      <c r="D62" s="75">
        <f t="shared" si="2"/>
        <v>0</v>
      </c>
      <c r="E62" s="73">
        <f t="shared" si="3"/>
        <v>0</v>
      </c>
      <c r="F62" s="73">
        <f t="shared" si="4"/>
        <v>0</v>
      </c>
      <c r="G62" s="76">
        <f t="shared" si="4"/>
        <v>0</v>
      </c>
      <c r="H62" s="72">
        <f t="shared" si="5"/>
        <v>0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f t="shared" si="3"/>
        <v>0</v>
      </c>
      <c r="F63" s="73">
        <f t="shared" si="4"/>
        <v>0</v>
      </c>
      <c r="G63" s="76">
        <f t="shared" si="4"/>
        <v>0</v>
      </c>
      <c r="H63" s="72">
        <f t="shared" si="5"/>
        <v>0</v>
      </c>
    </row>
    <row r="64" spans="1:8" s="10" customFormat="1" ht="15">
      <c r="A64" s="15"/>
      <c r="B64" s="16" t="s">
        <v>32</v>
      </c>
      <c r="C64" s="11">
        <f>SUM(C56:C63)</f>
        <v>0</v>
      </c>
      <c r="D64" s="11">
        <f>SUM(D56:D63)</f>
        <v>0</v>
      </c>
      <c r="E64" s="11">
        <f>SUM(E56:E63)</f>
        <v>0</v>
      </c>
      <c r="F64" s="11">
        <f>SUM(F56:F63)</f>
        <v>0</v>
      </c>
      <c r="G64" s="11">
        <f>SUM(G56:G63)</f>
        <v>0</v>
      </c>
      <c r="H64" s="11">
        <f t="shared" si="5"/>
        <v>0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81"/>
      <c r="D66" s="82"/>
      <c r="E66" s="82"/>
      <c r="F66" s="82"/>
      <c r="G66" s="82"/>
      <c r="H66" s="83"/>
    </row>
    <row r="67" spans="1:8" s="10" customFormat="1" ht="14.25">
      <c r="A67" s="70" t="s">
        <v>13</v>
      </c>
      <c r="B67" s="30" t="s">
        <v>69</v>
      </c>
      <c r="C67" s="74">
        <f>C19</f>
        <v>0</v>
      </c>
      <c r="D67" s="74">
        <f>D19</f>
        <v>0</v>
      </c>
      <c r="E67" s="74">
        <f>C67+D67</f>
        <v>0</v>
      </c>
      <c r="F67" s="74">
        <f>F19</f>
        <v>0</v>
      </c>
      <c r="G67" s="74">
        <f>G19</f>
        <v>0</v>
      </c>
      <c r="H67" s="72">
        <f aca="true" t="shared" si="6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f>C68+D68</f>
        <v>0</v>
      </c>
      <c r="F68" s="74">
        <f>F21</f>
        <v>0</v>
      </c>
      <c r="G68" s="74">
        <f>G21</f>
        <v>0</v>
      </c>
      <c r="H68" s="72">
        <f t="shared" si="6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9527802</v>
      </c>
      <c r="D69" s="74">
        <f>D23</f>
        <v>1162346</v>
      </c>
      <c r="E69" s="74">
        <f>C69+D69</f>
        <v>10690148</v>
      </c>
      <c r="F69" s="74">
        <f>F23</f>
        <v>10623056</v>
      </c>
      <c r="G69" s="74">
        <f>G23</f>
        <v>10623056</v>
      </c>
      <c r="H69" s="72">
        <f t="shared" si="6"/>
        <v>1095254</v>
      </c>
    </row>
    <row r="70" spans="1:8" s="10" customFormat="1" ht="14.25">
      <c r="A70" s="70" t="s">
        <v>16</v>
      </c>
      <c r="B70" s="30" t="s">
        <v>8</v>
      </c>
      <c r="C70" s="74">
        <f>C30</f>
        <v>920000</v>
      </c>
      <c r="D70" s="74">
        <f>D30</f>
        <v>-62346</v>
      </c>
      <c r="E70" s="74">
        <f>C70+D70</f>
        <v>857654</v>
      </c>
      <c r="F70" s="74">
        <f>F30</f>
        <v>830001</v>
      </c>
      <c r="G70" s="74">
        <f>G30</f>
        <v>830001</v>
      </c>
      <c r="H70" s="72">
        <f t="shared" si="6"/>
        <v>-89999</v>
      </c>
    </row>
    <row r="71" spans="1:8" s="10" customFormat="1" ht="14.25">
      <c r="A71" s="70" t="s">
        <v>17</v>
      </c>
      <c r="B71" s="30" t="s">
        <v>9</v>
      </c>
      <c r="C71" s="74">
        <f>C34</f>
        <v>0</v>
      </c>
      <c r="D71" s="74">
        <f>D34</f>
        <v>0</v>
      </c>
      <c r="E71" s="74">
        <f>C71+D71</f>
        <v>0</v>
      </c>
      <c r="F71" s="74">
        <f>F34</f>
        <v>0</v>
      </c>
      <c r="G71" s="74">
        <f>G34</f>
        <v>0</v>
      </c>
      <c r="H71" s="72">
        <f t="shared" si="6"/>
        <v>0</v>
      </c>
    </row>
    <row r="72" spans="1:8" s="10" customFormat="1" ht="15">
      <c r="A72" s="15"/>
      <c r="B72" s="16" t="s">
        <v>35</v>
      </c>
      <c r="C72" s="11">
        <f>SUM(C67:C71)</f>
        <v>10447802</v>
      </c>
      <c r="D72" s="11">
        <f>SUM(D67:D71)</f>
        <v>1100000</v>
      </c>
      <c r="E72" s="11">
        <f>SUM(E67:E71)</f>
        <v>11547802</v>
      </c>
      <c r="F72" s="11">
        <f>SUM(F67:F71)</f>
        <v>11453057</v>
      </c>
      <c r="G72" s="11">
        <f>SUM(G67:G71)</f>
        <v>11453057</v>
      </c>
      <c r="H72" s="11">
        <f t="shared" si="6"/>
        <v>1005255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10447802</v>
      </c>
      <c r="D74" s="11">
        <f>D64+D72</f>
        <v>1100000</v>
      </c>
      <c r="E74" s="11">
        <f>E64+E72</f>
        <v>11547802</v>
      </c>
      <c r="F74" s="11">
        <f>F64+F72</f>
        <v>11453057</v>
      </c>
      <c r="G74" s="11">
        <f>G64+G72</f>
        <v>11453057</v>
      </c>
      <c r="H74" s="11">
        <f t="shared" si="6"/>
        <v>1005255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74</v>
      </c>
      <c r="E80" s="4"/>
      <c r="F80" s="4" t="s">
        <v>75</v>
      </c>
      <c r="G80" s="1"/>
      <c r="H80" s="1"/>
    </row>
    <row r="81" spans="2:8" ht="15">
      <c r="B81" s="3" t="s">
        <v>76</v>
      </c>
      <c r="D81" s="78" t="s">
        <v>77</v>
      </c>
      <c r="E81" s="78"/>
      <c r="F81" s="78"/>
      <c r="G81" s="78"/>
      <c r="H81" s="78"/>
    </row>
    <row r="82" spans="2:8" ht="15">
      <c r="B82" s="3"/>
      <c r="E82" s="4"/>
      <c r="H82" s="4"/>
    </row>
    <row r="83" ht="15"/>
    <row r="84" spans="3:4" ht="34.5">
      <c r="C84" s="77" t="s">
        <v>78</v>
      </c>
      <c r="D84" s="53"/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10">
    <mergeCell ref="D81:H81"/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Toshiba</cp:lastModifiedBy>
  <cp:lastPrinted>2014-10-30T21:07:52Z</cp:lastPrinted>
  <dcterms:created xsi:type="dcterms:W3CDTF">2010-12-03T18:40:30Z</dcterms:created>
  <dcterms:modified xsi:type="dcterms:W3CDTF">2019-04-02T17:55:41Z</dcterms:modified>
  <cp:category/>
  <cp:version/>
  <cp:contentType/>
  <cp:contentStatus/>
</cp:coreProperties>
</file>