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wLw8HfDsTQUDMMuysnUIp7joMyImzXmaKY50CqpdU9CVK5aSuKcUCe6BZVplUP/SCpYvirtwSQUaTR+ekAGYWw==" workbookSaltValue="YXKU7rWvjYigy3ljgSW0Mg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D70" i="1"/>
  <c r="E66" i="1"/>
  <c r="E58" i="1"/>
  <c r="E52" i="1"/>
  <c r="E42" i="1"/>
  <c r="E26" i="1"/>
  <c r="F23" i="1"/>
  <c r="E23" i="1"/>
  <c r="E17" i="1"/>
  <c r="H66" i="1"/>
  <c r="F66" i="1"/>
  <c r="H58" i="1"/>
  <c r="H52" i="1"/>
  <c r="H42" i="1"/>
  <c r="E37" i="1"/>
  <c r="E33" i="1"/>
  <c r="H33" i="1"/>
  <c r="H26" i="1"/>
  <c r="H23" i="1"/>
  <c r="C70" i="1"/>
  <c r="H17" i="1"/>
  <c r="E7" i="1"/>
  <c r="H7" i="1"/>
  <c r="F70" i="1" l="1"/>
  <c r="E70" i="1"/>
  <c r="H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<sst xmlns="http://schemas.openxmlformats.org/spreadsheetml/2006/main" count="82" uniqueCount="79">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</sst>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workbookViewId="0">
      <selection activeCell="A2" sqref="A2:H2"/>
    </sheetView>
  </sheetViews>
  <sheetFormatPr baseColWidth="10" defaultRowHeight="15.7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>
      <c r="A3" s="40" t="s">
        <v>73</v>
      </c>
      <c r="B3" s="40"/>
      <c r="C3" s="40"/>
      <c r="D3" s="40"/>
      <c r="E3" s="40"/>
      <c r="F3" s="40"/>
      <c r="G3" s="40"/>
      <c r="H3" s="40"/>
    </row>
    <row r="4" spans="1:8">
      <c r="C4" s="2"/>
      <c r="D4" s="2"/>
      <c r="E4" s="2"/>
      <c r="F4" s="2"/>
      <c r="G4" s="2"/>
      <c r="H4" s="2"/>
    </row>
    <row r="5" spans="1:8" ht="21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>
      <c r="A7" s="4" t="s">
        <v>9</v>
      </c>
      <c r="B7" s="5"/>
      <c r="C7" s="6">
        <f>SUM(C8:C16)</f>
        <v>0</v>
      </c>
      <c r="D7" s="6">
        <f>SUM(D8:D16)</f>
        <v>0</v>
      </c>
      <c r="E7" s="6">
        <f>C7+D7</f>
        <v>0</v>
      </c>
      <c r="F7" s="6">
        <f>SUM(F8:F16)</f>
        <v>0</v>
      </c>
      <c r="G7" s="6">
        <f>SUM(G8:G16)</f>
        <v>0</v>
      </c>
      <c r="H7" s="6">
        <f>G7-C7</f>
        <v>0</v>
      </c>
    </row>
    <row r="8" spans="1:8" ht="15">
      <c r="A8" s="7"/>
      <c r="B8" s="8" t="s">
        <v>10</v>
      </c>
      <c r="C8" s="9">
        <v>0</v>
      </c>
      <c r="D8" s="9">
        <v>0</v>
      </c>
      <c r="E8" s="10">
        <f t="shared" ref="E8:F69" si="0">C8+D8</f>
        <v>0</v>
      </c>
      <c r="F8" s="11">
        <v>0</v>
      </c>
      <c r="G8" s="9">
        <v>0</v>
      </c>
      <c r="H8" s="11">
        <f t="shared" ref="H8:H69" si="1">G8-C8</f>
        <v>0</v>
      </c>
    </row>
    <row r="9" spans="1:8" ht="15">
      <c r="A9" s="12"/>
      <c r="B9" s="8" t="s">
        <v>11</v>
      </c>
      <c r="C9" s="9">
        <v>0</v>
      </c>
      <c r="D9" s="9">
        <v>0</v>
      </c>
      <c r="E9" s="10">
        <f t="shared" si="0"/>
        <v>0</v>
      </c>
      <c r="F9" s="11">
        <v>0</v>
      </c>
      <c r="G9" s="9">
        <v>0</v>
      </c>
      <c r="H9" s="11">
        <f t="shared" si="1"/>
        <v>0</v>
      </c>
    </row>
    <row r="10" spans="1:8" ht="1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>
      <c r="A26" s="4" t="s">
        <v>28</v>
      </c>
      <c r="B26" s="14"/>
      <c r="C26" s="15">
        <f>SUM(C27:C32)</f>
        <v>13318220</v>
      </c>
      <c r="D26" s="15">
        <f>SUM(D27:D32)</f>
        <v>800474.37</v>
      </c>
      <c r="E26" s="6">
        <f t="shared" si="0"/>
        <v>14118694.369999999</v>
      </c>
      <c r="F26" s="15">
        <f>SUM(F27:F32)</f>
        <v>14115747.34</v>
      </c>
      <c r="G26" s="15">
        <f t="shared" ref="G26" si="3">SUM(G27:G32)</f>
        <v>14115747.34</v>
      </c>
      <c r="H26" s="15">
        <f t="shared" si="1"/>
        <v>797527.33999999985</v>
      </c>
    </row>
    <row r="27" spans="1:8" ht="15">
      <c r="A27" s="7"/>
      <c r="B27" s="13" t="s">
        <v>29</v>
      </c>
      <c r="C27" s="16">
        <v>0</v>
      </c>
      <c r="D27" s="9">
        <v>0</v>
      </c>
      <c r="E27" s="10">
        <f t="shared" si="0"/>
        <v>0</v>
      </c>
      <c r="F27" s="11">
        <v>0</v>
      </c>
      <c r="G27" s="9">
        <v>0</v>
      </c>
      <c r="H27" s="11">
        <f t="shared" si="1"/>
        <v>0</v>
      </c>
    </row>
    <row r="28" spans="1:8" ht="1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>
      <c r="A29" s="12"/>
      <c r="B29" s="13" t="s">
        <v>31</v>
      </c>
      <c r="C29" s="16">
        <v>13075076</v>
      </c>
      <c r="D29" s="9">
        <v>874352.76</v>
      </c>
      <c r="E29" s="10">
        <f t="shared" si="0"/>
        <v>13949428.76</v>
      </c>
      <c r="F29" s="11">
        <v>13947303.050000001</v>
      </c>
      <c r="G29" s="9">
        <v>13947303.050000001</v>
      </c>
      <c r="H29" s="11">
        <f t="shared" si="1"/>
        <v>872227.05000000075</v>
      </c>
    </row>
    <row r="30" spans="1:8" ht="15">
      <c r="A30" s="12"/>
      <c r="B30" s="13" t="s">
        <v>32</v>
      </c>
      <c r="C30" s="16">
        <v>0</v>
      </c>
      <c r="D30" s="9">
        <v>0</v>
      </c>
      <c r="E30" s="10">
        <f t="shared" si="0"/>
        <v>0</v>
      </c>
      <c r="F30" s="11">
        <v>0</v>
      </c>
      <c r="G30" s="9">
        <v>0</v>
      </c>
      <c r="H30" s="11">
        <f t="shared" si="1"/>
        <v>0</v>
      </c>
    </row>
    <row r="31" spans="1:8" ht="15">
      <c r="A31" s="12"/>
      <c r="B31" s="13" t="s">
        <v>16</v>
      </c>
      <c r="C31" s="16">
        <v>243144</v>
      </c>
      <c r="D31" s="9">
        <v>-73878.39</v>
      </c>
      <c r="E31" s="10">
        <f t="shared" si="0"/>
        <v>169265.61</v>
      </c>
      <c r="F31" s="11">
        <v>168444.29</v>
      </c>
      <c r="G31" s="9">
        <v>168444.29</v>
      </c>
      <c r="H31" s="11">
        <f t="shared" si="1"/>
        <v>-74699.709999999992</v>
      </c>
    </row>
    <row r="32" spans="1:8" ht="30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>
      <c r="A33" s="4" t="s">
        <v>34</v>
      </c>
      <c r="B33" s="14"/>
      <c r="C33" s="15">
        <f>SUM(C34:C36)</f>
        <v>0</v>
      </c>
      <c r="D33" s="15">
        <f>SUM(D34:D36)</f>
        <v>0</v>
      </c>
      <c r="E33" s="6">
        <f t="shared" si="0"/>
        <v>0</v>
      </c>
      <c r="F33" s="15">
        <f>SUM(F34:F36)</f>
        <v>0</v>
      </c>
      <c r="G33" s="15">
        <f t="shared" ref="G33" si="4">SUM(G34:G36)</f>
        <v>0</v>
      </c>
      <c r="H33" s="15">
        <f t="shared" si="1"/>
        <v>0</v>
      </c>
    </row>
    <row r="34" spans="1:8" ht="15">
      <c r="A34" s="7"/>
      <c r="B34" s="8" t="s">
        <v>34</v>
      </c>
      <c r="C34" s="16">
        <v>0</v>
      </c>
      <c r="D34" s="9">
        <v>0</v>
      </c>
      <c r="E34" s="10">
        <f t="shared" si="0"/>
        <v>0</v>
      </c>
      <c r="F34" s="11">
        <v>0</v>
      </c>
      <c r="G34" s="9">
        <v>0</v>
      </c>
      <c r="H34" s="11">
        <f t="shared" si="1"/>
        <v>0</v>
      </c>
    </row>
    <row r="35" spans="1:8" ht="1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>
      <c r="A37" s="4" t="s">
        <v>37</v>
      </c>
      <c r="B37" s="14"/>
      <c r="C37" s="15">
        <f>SUM(C38:C41)</f>
        <v>520000</v>
      </c>
      <c r="D37" s="15">
        <f>SUM(D38:D41)</f>
        <v>25557.63</v>
      </c>
      <c r="E37" s="6">
        <f t="shared" si="0"/>
        <v>545557.63</v>
      </c>
      <c r="F37" s="15">
        <f>SUM(F38:F41)</f>
        <v>545195.96</v>
      </c>
      <c r="G37" s="15">
        <f t="shared" ref="G37" si="5">SUM(G38:G41)</f>
        <v>545195.96</v>
      </c>
      <c r="H37" s="15">
        <f t="shared" si="1"/>
        <v>25195.959999999963</v>
      </c>
    </row>
    <row r="38" spans="1:8" ht="15">
      <c r="A38" s="7"/>
      <c r="B38" s="8" t="s">
        <v>37</v>
      </c>
      <c r="C38" s="16">
        <v>520000</v>
      </c>
      <c r="D38" s="9">
        <v>25557.63</v>
      </c>
      <c r="E38" s="10">
        <f t="shared" si="0"/>
        <v>545557.63</v>
      </c>
      <c r="F38" s="11">
        <v>545195.96</v>
      </c>
      <c r="G38" s="9">
        <v>545195.96</v>
      </c>
      <c r="H38" s="11">
        <f t="shared" si="1"/>
        <v>25195.959999999963</v>
      </c>
    </row>
    <row r="39" spans="1:8" ht="1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>
      <c r="A52" s="46" t="s">
        <v>51</v>
      </c>
      <c r="B52" s="47"/>
      <c r="C52" s="15">
        <f>SUM(C53:C57)</f>
        <v>0</v>
      </c>
      <c r="D52" s="15">
        <f>SUM(D53:D57)</f>
        <v>0</v>
      </c>
      <c r="E52" s="6">
        <f t="shared" si="0"/>
        <v>0</v>
      </c>
      <c r="F52" s="15">
        <f>SUM(F53:F57)</f>
        <v>0</v>
      </c>
      <c r="G52" s="15">
        <f t="shared" ref="G52" si="7">SUM(G53:G57)</f>
        <v>0</v>
      </c>
      <c r="H52" s="15">
        <f t="shared" si="1"/>
        <v>0</v>
      </c>
    </row>
    <row r="53" spans="1:8" ht="15">
      <c r="A53" s="7"/>
      <c r="B53" s="8" t="s">
        <v>52</v>
      </c>
      <c r="C53" s="16">
        <v>0</v>
      </c>
      <c r="D53" s="9">
        <v>0</v>
      </c>
      <c r="E53" s="10">
        <f t="shared" si="0"/>
        <v>0</v>
      </c>
      <c r="F53" s="11">
        <v>0</v>
      </c>
      <c r="G53" s="9">
        <v>0</v>
      </c>
      <c r="H53" s="11">
        <f t="shared" si="1"/>
        <v>0</v>
      </c>
    </row>
    <row r="54" spans="1:8" ht="15">
      <c r="A54" s="18"/>
      <c r="B54" s="8" t="s">
        <v>53</v>
      </c>
      <c r="C54" s="16">
        <v>0</v>
      </c>
      <c r="D54" s="9">
        <v>0</v>
      </c>
      <c r="E54" s="10">
        <f t="shared" si="0"/>
        <v>0</v>
      </c>
      <c r="F54" s="11">
        <v>0</v>
      </c>
      <c r="G54" s="9">
        <v>0</v>
      </c>
      <c r="H54" s="11">
        <f t="shared" si="1"/>
        <v>0</v>
      </c>
    </row>
    <row r="55" spans="1:8" ht="15">
      <c r="A55" s="18"/>
      <c r="B55" s="8" t="s">
        <v>54</v>
      </c>
      <c r="C55" s="16">
        <v>0</v>
      </c>
      <c r="D55" s="9">
        <v>0</v>
      </c>
      <c r="E55" s="10">
        <f t="shared" si="0"/>
        <v>0</v>
      </c>
      <c r="F55" s="11">
        <v>0</v>
      </c>
      <c r="G55" s="9">
        <v>0</v>
      </c>
      <c r="H55" s="11">
        <f t="shared" si="1"/>
        <v>0</v>
      </c>
    </row>
    <row r="56" spans="1:8" ht="1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>
      <c r="A70" s="22"/>
      <c r="B70" s="23" t="s">
        <v>69</v>
      </c>
      <c r="C70" s="24">
        <f>SUM(C7+C17+C23+C26+C33+C37+C52+C58+C66+C42)</f>
        <v>13838220</v>
      </c>
      <c r="D70" s="24">
        <f>SUM(D7+D17+D23+D26+D33+D37+D52+D58+D66+D42)</f>
        <v>826032</v>
      </c>
      <c r="E70" s="24">
        <f t="shared" ref="E70" si="9">C70+D70</f>
        <v>14664252</v>
      </c>
      <c r="F70" s="24">
        <f>SUM(F7+F17+F23+F26+F33+F37+F52+F58+F66+F42)</f>
        <v>14660943.300000001</v>
      </c>
      <c r="G70" s="24">
        <f t="shared" ref="G70" si="10">SUM(G7+G17+G23+G26+G33+G37+G52+G58+G66+G42)</f>
        <v>14660943.300000001</v>
      </c>
      <c r="H70" s="48">
        <f>IF(C70&gt;G70,0,(G70-C70))</f>
        <v>822723.30000000075</v>
      </c>
    </row>
    <row r="71" spans="1:8" ht="16.5" thickTop="1" thickBot="1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>
      <c r="A72" s="27"/>
      <c r="B72" s="17"/>
      <c r="C72" s="28"/>
      <c r="D72" s="28"/>
      <c r="E72" s="28"/>
      <c r="F72" s="28"/>
      <c r="G72" s="28"/>
      <c r="H72" s="29"/>
    </row>
    <row r="73" spans="1:8" ht="18.75">
      <c r="A73" s="30" t="s">
        <v>71</v>
      </c>
    </row>
    <row r="74" spans="1:8">
      <c r="A74" s="32"/>
    </row>
    <row r="75" spans="1:8">
      <c r="A75" s="32"/>
    </row>
    <row r="76" spans="1:8">
      <c r="B76" s="33" t="s">
        <v>74</v>
      </c>
      <c r="D76" s="50" t="s">
        <v>75</v>
      </c>
      <c r="E76" s="50"/>
      <c r="F76" s="50"/>
      <c r="G76" s="50"/>
    </row>
    <row r="77" spans="1:8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>
      <c r="B78" s="52" t="s">
        <v>78</v>
      </c>
      <c r="C78" s="52"/>
      <c r="D78" s="52"/>
      <c r="E78" s="52"/>
      <c r="F78" s="52"/>
      <c r="G78" s="52"/>
      <c r="H78" s="52"/>
    </row>
    <row r="79" spans="1:8">
      <c r="B79" s="52"/>
      <c r="C79" s="52"/>
      <c r="D79" s="52"/>
      <c r="E79" s="52"/>
      <c r="F79" s="52"/>
      <c r="G79" s="52"/>
      <c r="H79" s="52"/>
    </row>
    <row r="80" spans="1:8" ht="36">
      <c r="D80" s="37"/>
      <c r="E80" s="37"/>
      <c r="F80" s="37"/>
      <c r="G80" s="37"/>
      <c r="H80" s="37"/>
    </row>
    <row r="81" spans="4:8" ht="36">
      <c r="D81" s="37"/>
      <c r="E81" s="37"/>
      <c r="F81" s="37"/>
      <c r="G81" s="37"/>
      <c r="H81" s="37"/>
    </row>
    <row r="82" spans="4:8" ht="36">
      <c r="D82" s="37"/>
      <c r="E82" s="37"/>
      <c r="F82" s="37"/>
      <c r="G82" s="37"/>
      <c r="H82" s="37"/>
    </row>
  </sheetData>
  <sheetProtection algorithmName="SHA-512" hashValue="q+hvgfQgbLNHx/AgRoqddQwRMbAx+zkf6hv4DP1YEVPHWSORYE67fg54IckZwLZran6UaSMQo8SzAeahVr6ZUQ==" saltValue="Y8zu/jC9ItotZhcls/z6Iw==" spinCount="100000" sheet="1" objects="1" scenario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2020-12-02T19:52:12Z</cp:lastPrinted>
  <dcterms:created xsi:type="dcterms:W3CDTF">2020-06-29T16:40:33Z</dcterms:created>
  <dcterms:modified xsi:type="dcterms:W3CDTF">2021-05-13T00:40:57Z</dcterms:modified>
</cp:coreProperties>
</file>