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xr:revisionPtr revIDLastSave="0" documentId="13_ncr:1_{B0C5FB3E-E879-4BF1-BA1E-514A29100554}" xr6:coauthVersionLast="41" xr6:coauthVersionMax="41" xr10:uidLastSave="{00000000-0000-0000-0000-000000000000}"/>
  <bookViews>
    <workbookView xWindow="5175" yWindow="5175" windowWidth="2400" windowHeight="585" xr2:uid="{00000000-000D-0000-FFFF-FFFF00000000}"/>
  </bookViews>
  <sheets>
    <sheet name="Hoja1" sheetId="1" r:id="rId1"/>
  </sheets>
  <definedNames>
    <definedName name="Print_Area" localSheetId="0">Hoja1!$A$2:$H$89</definedName>
    <definedName name="Print_Titles" localSheetId="0">Hoja1!$1:$4</definedName>
  </definedNames>
  <calcPr calcId="181029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H49" i="1" s="1"/>
  <c r="E11" i="1"/>
  <c r="F83" i="1"/>
  <c r="H11" i="1"/>
  <c r="E19" i="1"/>
  <c r="H19" i="1" s="1"/>
  <c r="E75" i="1"/>
  <c r="H75" i="1" s="1"/>
  <c r="E71" i="1"/>
  <c r="H71" i="1" s="1"/>
  <c r="C83" i="1"/>
  <c r="E29" i="1"/>
  <c r="H29" i="1" s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<sst xmlns="http://schemas.openxmlformats.org/spreadsheetml/2006/main" count="91" uniqueCount="91">
  <si>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</si>
  <si>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</si>
  <si>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</si>
  <si>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</si>
  <si>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</si>
  <si>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</si>
  <si>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</si>
  <si>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</si>
  <si>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</si>
  <si>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</si>
  <si>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</si>
  <si>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</si>
  <si>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</si>
  <si>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</si>
  <si>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</si>
  <si>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</si>
  <si>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</si>
  <si>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</si>
  <si>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</si>
  <si>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</si>
  <si>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</si>
  <si>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</si>
  <si>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</si>
  <si>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</si>
  <si>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</si>
  <si>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</si>
  <si>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</si>
  <si>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</si>
  <si>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</si>
  <si>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</si>
  <si>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</si>
  <si>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</si>
  <si>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</si>
  <si>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</si>
  <si>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</si>
  <si>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</si>
  <si>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</si>
  <si>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</si>
  <si>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</si>
  <si>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</si>
  <si>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</si>
  <si>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</si>
  <si>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</si>
  <si>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</si>
  <si>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</si>
  <si>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</si>
  <si>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</si>
  <si>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</si>
  <si>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</si>
  <si>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</si>
  <si>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</si>
  <si>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</si>
  <si>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</si>
  <si>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</si>
  <si>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</si>
  <si>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</si>
  <si>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</si>
  <si>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</si>
  <si>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</si>
  <si>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</si>
  <si>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</si>
  <si>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</si>
  <si>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</si>
  <si>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</si>
  <si>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</si>
  <si>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</si>
  <si>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</si>
  <si>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</si>
  <si>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</si>
  <si>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</si>
  <si>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</si>
  <si>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</si>
  <si>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</si>
  <si>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</si>
  <si>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</si>
  <si>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</si>
  <si>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</si>
  <si>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</si>
  <si>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</si>
  <si>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</si>
  <si>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</si>
  <si>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</si>
  <si>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</si>
  <si>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</si>
  <si>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Agua Potable Sistema de Agua Potable, Alcantarillado y Saneamiento del Municipio de Magdalena (SAPASMAG)</t>
  </si>
  <si>
    <t>DEL 1 DE ENERO AL 31 DE DICIEMBRE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</si>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</sst>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Border="1"/>
    <xf numFmtId="0" fontId="5" fillId="0" borderId="3" xfId="0" applyFont="1" applyBorder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3" xfId="0" applyFont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Border="1"/>
    <xf numFmtId="44" fontId="5" fillId="3" borderId="1" xfId="1" applyFont="1" applyFill="1" applyBorder="1"/>
    <xf numFmtId="44" fontId="2" fillId="0" borderId="0" xfId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642937</xdr:colOff>
      <xdr:row>85</xdr:row>
      <xdr:rowOff>225425</xdr:rowOff>
    </xdr:from>
    <xdr:to>
      <xdr:col>7</xdr:col>
      <xdr:colOff>720725</xdr:colOff>
      <xdr:row>88</xdr:row>
      <xdr:rowOff>123826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48762" y="17437100"/>
          <a:ext cx="1058863" cy="812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tabSelected="1" topLeftCell="A56" zoomScaleNormal="100" workbookViewId="0">
      <selection activeCell="E87" sqref="E87"/>
    </sheetView>
  </sheetViews>
  <sheetFormatPr baseColWidth="10" defaultRowHeight="1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34.5" customHeight="1">
      <c r="A1" t="s">
        <v>84</v>
      </c>
    </row>
    <row r="2" spans="1:8" ht="35.25" customHeight="1">
      <c r="A2" s="40" t="s">
        <v>81</v>
      </c>
      <c r="B2" s="41"/>
      <c r="C2" s="41"/>
      <c r="D2" s="41"/>
      <c r="E2" s="41"/>
      <c r="F2" s="41"/>
      <c r="G2" s="41"/>
      <c r="H2" s="41"/>
    </row>
    <row r="3" spans="1:8" ht="17.100000000000001" customHeight="1">
      <c r="A3" s="42" t="s">
        <v>85</v>
      </c>
      <c r="B3" s="42"/>
      <c r="C3" s="42"/>
      <c r="D3" s="42"/>
      <c r="E3" s="42"/>
      <c r="F3" s="42"/>
      <c r="G3" s="42"/>
      <c r="H3" s="42"/>
    </row>
    <row r="4" spans="1:8" ht="15.75">
      <c r="A4" s="47"/>
      <c r="B4" s="47"/>
      <c r="C4" s="47"/>
      <c r="D4" s="47"/>
      <c r="E4" s="47"/>
      <c r="F4" s="47"/>
      <c r="G4" s="47"/>
      <c r="H4" s="47"/>
    </row>
    <row r="5" spans="1:8" ht="5.25" customHeight="1"/>
    <row r="6" spans="1:8" ht="15" customHeight="1">
      <c r="A6" s="48" t="s">
        <v>78</v>
      </c>
      <c r="B6" s="49"/>
      <c r="C6" s="56" t="s">
        <v>77</v>
      </c>
      <c r="D6" s="57"/>
      <c r="E6" s="57"/>
      <c r="F6" s="57"/>
      <c r="G6" s="58"/>
      <c r="H6" s="54" t="s">
        <v>79</v>
      </c>
    </row>
    <row r="7" spans="1:8" ht="36" customHeight="1">
      <c r="A7" s="50"/>
      <c r="B7" s="51"/>
      <c r="C7" s="29" t="s">
        <v>0</v>
      </c>
      <c r="D7" s="2" t="s">
        <v>12</v>
      </c>
      <c r="E7" s="2" t="s">
        <v>76</v>
      </c>
      <c r="F7" s="2" t="s">
        <v>1</v>
      </c>
      <c r="G7" s="31" t="s">
        <v>2</v>
      </c>
      <c r="H7" s="55"/>
    </row>
    <row r="8" spans="1:8" ht="15" customHeight="1">
      <c r="A8" s="52"/>
      <c r="B8" s="53"/>
      <c r="C8" s="30">
        <v>1</v>
      </c>
      <c r="D8" s="28">
        <v>2</v>
      </c>
      <c r="E8" s="28" t="s">
        <v>75</v>
      </c>
      <c r="F8" s="28">
        <v>4</v>
      </c>
      <c r="G8" s="28">
        <v>5</v>
      </c>
      <c r="H8" s="28" t="s">
        <v>80</v>
      </c>
    </row>
    <row r="9" spans="1:8" ht="7.5" customHeight="1">
      <c r="A9" s="5"/>
      <c r="B9" s="6"/>
      <c r="C9" s="7"/>
      <c r="D9" s="7"/>
      <c r="E9" s="7"/>
      <c r="F9" s="7"/>
      <c r="G9" s="7"/>
      <c r="H9" s="7"/>
    </row>
    <row r="10" spans="1:8" ht="7.5" hidden="1" customHeight="1">
      <c r="A10" s="5"/>
      <c r="B10" s="6"/>
      <c r="C10" s="7"/>
      <c r="D10" s="7"/>
      <c r="E10" s="7"/>
      <c r="F10" s="7"/>
      <c r="G10" s="7"/>
      <c r="H10" s="7"/>
    </row>
    <row r="11" spans="1:8">
      <c r="A11" s="8" t="s">
        <v>3</v>
      </c>
      <c r="B11" s="9"/>
      <c r="C11" s="33">
        <f>SUM(C12:C18)</f>
        <v>4384073</v>
      </c>
      <c r="D11" s="33">
        <f>SUM(D12:D18)</f>
        <v>267654.68</v>
      </c>
      <c r="E11" s="33">
        <f t="shared" ref="E11:E74" si="0">C11+D11</f>
        <v>4651727.68</v>
      </c>
      <c r="F11" s="33">
        <f>SUM(F12:F18)</f>
        <v>4524137.71</v>
      </c>
      <c r="G11" s="33">
        <f>SUM(G12:G18)</f>
        <v>4524137.71</v>
      </c>
      <c r="H11" s="33">
        <f>E11-F11</f>
        <v>127589.96999999974</v>
      </c>
    </row>
    <row r="12" spans="1:8" s="18" customFormat="1" ht="15.75">
      <c r="A12" s="16"/>
      <c r="B12" s="17" t="s">
        <v>13</v>
      </c>
      <c r="C12" s="34">
        <v>2795889</v>
      </c>
      <c r="D12" s="34">
        <v>0</v>
      </c>
      <c r="E12" s="38">
        <f t="shared" si="0"/>
        <v>2795889</v>
      </c>
      <c r="F12" s="34">
        <v>2760350.84</v>
      </c>
      <c r="G12" s="34">
        <v>2760350.84</v>
      </c>
      <c r="H12" s="35">
        <f t="shared" ref="H12:H75" si="1">E12-F12</f>
        <v>35538.160000000149</v>
      </c>
    </row>
    <row r="13" spans="1:8" s="18" customFormat="1" ht="15.75">
      <c r="A13" s="19"/>
      <c r="B13" s="17" t="s">
        <v>14</v>
      </c>
      <c r="C13" s="34">
        <v>91318</v>
      </c>
      <c r="D13" s="34">
        <v>90000</v>
      </c>
      <c r="E13" s="38">
        <f t="shared" si="0"/>
        <v>181318</v>
      </c>
      <c r="F13" s="34">
        <v>177996.24</v>
      </c>
      <c r="G13" s="34">
        <v>177996.24</v>
      </c>
      <c r="H13" s="35">
        <f t="shared" si="1"/>
        <v>3321.7600000000093</v>
      </c>
    </row>
    <row r="14" spans="1:8" s="18" customFormat="1" ht="15.75">
      <c r="A14" s="19"/>
      <c r="B14" s="17" t="s">
        <v>15</v>
      </c>
      <c r="C14" s="34">
        <v>499299</v>
      </c>
      <c r="D14" s="34">
        <v>35813.68</v>
      </c>
      <c r="E14" s="38">
        <f t="shared" si="0"/>
        <v>535112.68000000005</v>
      </c>
      <c r="F14" s="34">
        <v>505189.36</v>
      </c>
      <c r="G14" s="34">
        <v>505189.36</v>
      </c>
      <c r="H14" s="35">
        <f t="shared" si="1"/>
        <v>29923.320000000065</v>
      </c>
    </row>
    <row r="15" spans="1:8" s="18" customFormat="1" ht="15.75">
      <c r="A15" s="19"/>
      <c r="B15" s="17" t="s">
        <v>16</v>
      </c>
      <c r="C15" s="34">
        <v>651609</v>
      </c>
      <c r="D15" s="34">
        <v>70000</v>
      </c>
      <c r="E15" s="38">
        <f t="shared" si="0"/>
        <v>721609</v>
      </c>
      <c r="F15" s="34">
        <v>692241.19</v>
      </c>
      <c r="G15" s="34">
        <v>692241.19</v>
      </c>
      <c r="H15" s="35">
        <f t="shared" si="1"/>
        <v>29367.810000000056</v>
      </c>
    </row>
    <row r="16" spans="1:8" s="18" customFormat="1" ht="15.75">
      <c r="A16" s="19"/>
      <c r="B16" s="17" t="s">
        <v>17</v>
      </c>
      <c r="C16" s="34">
        <v>229463</v>
      </c>
      <c r="D16" s="34">
        <v>61841</v>
      </c>
      <c r="E16" s="38">
        <f t="shared" si="0"/>
        <v>291304</v>
      </c>
      <c r="F16" s="34">
        <v>276003.3</v>
      </c>
      <c r="G16" s="34">
        <v>276003.3</v>
      </c>
      <c r="H16" s="35">
        <f t="shared" si="1"/>
        <v>15300.700000000012</v>
      </c>
    </row>
    <row r="17" spans="1:8" s="18" customFormat="1" ht="15.75">
      <c r="A17" s="19"/>
      <c r="B17" s="17" t="s">
        <v>18</v>
      </c>
      <c r="C17" s="34">
        <v>0</v>
      </c>
      <c r="D17" s="34">
        <v>0</v>
      </c>
      <c r="E17" s="38">
        <f t="shared" si="0"/>
        <v>0</v>
      </c>
      <c r="F17" s="34">
        <v>0</v>
      </c>
      <c r="G17" s="34">
        <v>0</v>
      </c>
      <c r="H17" s="35">
        <f t="shared" si="1"/>
        <v>0</v>
      </c>
    </row>
    <row r="18" spans="1:8" s="18" customFormat="1" ht="15.75">
      <c r="A18" s="20"/>
      <c r="B18" s="17" t="s">
        <v>19</v>
      </c>
      <c r="C18" s="34">
        <v>116495</v>
      </c>
      <c r="D18" s="34">
        <v>10000</v>
      </c>
      <c r="E18" s="38">
        <f t="shared" si="0"/>
        <v>126495</v>
      </c>
      <c r="F18" s="34">
        <v>112356.78</v>
      </c>
      <c r="G18" s="34">
        <v>112356.78</v>
      </c>
      <c r="H18" s="35">
        <f t="shared" si="1"/>
        <v>14138.220000000001</v>
      </c>
    </row>
    <row r="19" spans="1:8">
      <c r="A19" s="10" t="s">
        <v>4</v>
      </c>
      <c r="B19" s="9"/>
      <c r="C19" s="33">
        <f>SUM(C20:C28)</f>
        <v>1612066</v>
      </c>
      <c r="D19" s="33">
        <f>SUM(D20:D28)</f>
        <v>634407.74</v>
      </c>
      <c r="E19" s="33">
        <f t="shared" si="0"/>
        <v>2246473.7400000002</v>
      </c>
      <c r="F19" s="33">
        <f>SUM(F20:F28)</f>
        <v>2059686.6500000001</v>
      </c>
      <c r="G19" s="33">
        <f>SUM(G20:G28)</f>
        <v>2056309.74</v>
      </c>
      <c r="H19" s="33">
        <f t="shared" si="1"/>
        <v>186787.09000000008</v>
      </c>
    </row>
    <row r="20" spans="1:8" s="18" customFormat="1" ht="31.5">
      <c r="A20" s="21"/>
      <c r="B20" s="26" t="s">
        <v>20</v>
      </c>
      <c r="C20" s="34">
        <v>67193</v>
      </c>
      <c r="D20" s="34">
        <v>44489.86</v>
      </c>
      <c r="E20" s="38">
        <f t="shared" si="0"/>
        <v>111682.86</v>
      </c>
      <c r="F20" s="34">
        <v>80370.38</v>
      </c>
      <c r="G20" s="34">
        <v>80370.38</v>
      </c>
      <c r="H20" s="35">
        <f t="shared" si="1"/>
        <v>31312.479999999996</v>
      </c>
    </row>
    <row r="21" spans="1:8" s="18" customFormat="1" ht="15.75">
      <c r="A21" s="22"/>
      <c r="B21" s="17" t="s">
        <v>21</v>
      </c>
      <c r="C21" s="34">
        <v>6500</v>
      </c>
      <c r="D21" s="34">
        <v>15000</v>
      </c>
      <c r="E21" s="38">
        <f t="shared" si="0"/>
        <v>21500</v>
      </c>
      <c r="F21" s="34">
        <v>10619.7</v>
      </c>
      <c r="G21" s="34">
        <v>10619.7</v>
      </c>
      <c r="H21" s="35">
        <f t="shared" si="1"/>
        <v>10880.3</v>
      </c>
    </row>
    <row r="22" spans="1:8" s="18" customFormat="1" ht="15.75">
      <c r="A22" s="22"/>
      <c r="B22" s="17" t="s">
        <v>22</v>
      </c>
      <c r="C22" s="34">
        <v>0</v>
      </c>
      <c r="D22" s="34">
        <v>0</v>
      </c>
      <c r="E22" s="38">
        <f t="shared" si="0"/>
        <v>0</v>
      </c>
      <c r="F22" s="34">
        <v>0</v>
      </c>
      <c r="G22" s="34">
        <v>0</v>
      </c>
      <c r="H22" s="35">
        <f t="shared" si="1"/>
        <v>0</v>
      </c>
    </row>
    <row r="23" spans="1:8" s="18" customFormat="1" ht="15.75">
      <c r="A23" s="22"/>
      <c r="B23" s="17" t="s">
        <v>23</v>
      </c>
      <c r="C23" s="34">
        <v>578239</v>
      </c>
      <c r="D23" s="34">
        <v>115102.36</v>
      </c>
      <c r="E23" s="38">
        <f t="shared" si="0"/>
        <v>693341.36</v>
      </c>
      <c r="F23" s="34">
        <v>669186</v>
      </c>
      <c r="G23" s="34">
        <v>667868.53</v>
      </c>
      <c r="H23" s="35">
        <f t="shared" si="1"/>
        <v>24155.359999999986</v>
      </c>
    </row>
    <row r="24" spans="1:8" s="18" customFormat="1" ht="15.75">
      <c r="A24" s="22"/>
      <c r="B24" s="17" t="s">
        <v>24</v>
      </c>
      <c r="C24" s="34">
        <v>643457</v>
      </c>
      <c r="D24" s="34">
        <v>265390.74</v>
      </c>
      <c r="E24" s="38">
        <f t="shared" si="0"/>
        <v>908847.74</v>
      </c>
      <c r="F24" s="34">
        <v>908398.5</v>
      </c>
      <c r="G24" s="34">
        <v>906339.06</v>
      </c>
      <c r="H24" s="35">
        <f t="shared" si="1"/>
        <v>449.23999999999069</v>
      </c>
    </row>
    <row r="25" spans="1:8" s="18" customFormat="1" ht="15.75">
      <c r="A25" s="22"/>
      <c r="B25" s="17" t="s">
        <v>25</v>
      </c>
      <c r="C25" s="34">
        <v>157281</v>
      </c>
      <c r="D25" s="34">
        <v>30000</v>
      </c>
      <c r="E25" s="38">
        <f t="shared" si="0"/>
        <v>187281</v>
      </c>
      <c r="F25" s="34">
        <v>180099.55</v>
      </c>
      <c r="G25" s="34">
        <v>180099.55</v>
      </c>
      <c r="H25" s="35">
        <f t="shared" si="1"/>
        <v>7181.4500000000116</v>
      </c>
    </row>
    <row r="26" spans="1:8" s="18" customFormat="1" ht="15.75">
      <c r="A26" s="22"/>
      <c r="B26" s="17" t="s">
        <v>26</v>
      </c>
      <c r="C26" s="34">
        <v>40854</v>
      </c>
      <c r="D26" s="34">
        <v>19424.78</v>
      </c>
      <c r="E26" s="38">
        <f t="shared" si="0"/>
        <v>60278.78</v>
      </c>
      <c r="F26" s="34">
        <v>50087.17</v>
      </c>
      <c r="G26" s="34">
        <v>50087.17</v>
      </c>
      <c r="H26" s="35">
        <f t="shared" si="1"/>
        <v>10191.61</v>
      </c>
    </row>
    <row r="27" spans="1:8" s="18" customFormat="1" ht="15.75">
      <c r="A27" s="22"/>
      <c r="B27" s="17" t="s">
        <v>27</v>
      </c>
      <c r="C27" s="34">
        <v>0</v>
      </c>
      <c r="D27" s="34">
        <v>0</v>
      </c>
      <c r="E27" s="38">
        <f t="shared" si="0"/>
        <v>0</v>
      </c>
      <c r="F27" s="34">
        <v>0</v>
      </c>
      <c r="G27" s="34">
        <v>0</v>
      </c>
      <c r="H27" s="35">
        <f t="shared" si="1"/>
        <v>0</v>
      </c>
    </row>
    <row r="28" spans="1:8" s="18" customFormat="1" ht="15.75">
      <c r="A28" s="23"/>
      <c r="B28" s="17" t="s">
        <v>28</v>
      </c>
      <c r="C28" s="34">
        <v>118542</v>
      </c>
      <c r="D28" s="34">
        <v>145000</v>
      </c>
      <c r="E28" s="38">
        <f t="shared" si="0"/>
        <v>263542</v>
      </c>
      <c r="F28" s="34">
        <v>160925.35</v>
      </c>
      <c r="G28" s="34">
        <v>160925.35</v>
      </c>
      <c r="H28" s="35">
        <f t="shared" si="1"/>
        <v>102616.65</v>
      </c>
    </row>
    <row r="29" spans="1:8">
      <c r="A29" s="10" t="s">
        <v>5</v>
      </c>
      <c r="B29" s="9"/>
      <c r="C29" s="33">
        <f>SUM(C30:C38)</f>
        <v>3644180</v>
      </c>
      <c r="D29" s="33">
        <f>SUM(D30:D38)</f>
        <v>375731.87</v>
      </c>
      <c r="E29" s="33">
        <f t="shared" si="0"/>
        <v>4019911.87</v>
      </c>
      <c r="F29" s="33">
        <f>SUM(F30:F38)</f>
        <v>3723513.9299999997</v>
      </c>
      <c r="G29" s="33">
        <f>SUM(G30:G38)</f>
        <v>3722530.63</v>
      </c>
      <c r="H29" s="33">
        <f t="shared" si="1"/>
        <v>296397.94000000041</v>
      </c>
    </row>
    <row r="30" spans="1:8" s="18" customFormat="1" ht="15.75">
      <c r="A30" s="16"/>
      <c r="B30" s="17" t="s">
        <v>29</v>
      </c>
      <c r="C30" s="34">
        <v>2602640</v>
      </c>
      <c r="D30" s="34">
        <v>77000</v>
      </c>
      <c r="E30" s="38">
        <f t="shared" si="0"/>
        <v>2679640</v>
      </c>
      <c r="F30" s="34">
        <v>2639044.0099999998</v>
      </c>
      <c r="G30" s="34">
        <v>2639044.0099999998</v>
      </c>
      <c r="H30" s="35">
        <f t="shared" si="1"/>
        <v>40595.990000000224</v>
      </c>
    </row>
    <row r="31" spans="1:8" s="18" customFormat="1" ht="15.75">
      <c r="A31" s="19"/>
      <c r="B31" s="17" t="s">
        <v>30</v>
      </c>
      <c r="C31" s="34">
        <v>89269</v>
      </c>
      <c r="D31" s="34">
        <v>110000</v>
      </c>
      <c r="E31" s="38">
        <f t="shared" si="0"/>
        <v>199269</v>
      </c>
      <c r="F31" s="34">
        <v>158561.04999999999</v>
      </c>
      <c r="G31" s="34">
        <v>158459.66</v>
      </c>
      <c r="H31" s="35">
        <f t="shared" si="1"/>
        <v>40707.950000000012</v>
      </c>
    </row>
    <row r="32" spans="1:8" s="18" customFormat="1" ht="15.75">
      <c r="A32" s="19"/>
      <c r="B32" s="17" t="s">
        <v>31</v>
      </c>
      <c r="C32" s="34">
        <v>345569</v>
      </c>
      <c r="D32" s="34">
        <v>65000</v>
      </c>
      <c r="E32" s="38">
        <f t="shared" si="0"/>
        <v>410569</v>
      </c>
      <c r="F32" s="34">
        <v>297778.88</v>
      </c>
      <c r="G32" s="34">
        <v>297778.88</v>
      </c>
      <c r="H32" s="35">
        <f t="shared" si="1"/>
        <v>112790.12</v>
      </c>
    </row>
    <row r="33" spans="1:8" s="18" customFormat="1" ht="15.75">
      <c r="A33" s="19"/>
      <c r="B33" s="17" t="s">
        <v>32</v>
      </c>
      <c r="C33" s="34">
        <v>10800</v>
      </c>
      <c r="D33" s="34">
        <v>7997.87</v>
      </c>
      <c r="E33" s="38">
        <f t="shared" si="0"/>
        <v>18797.87</v>
      </c>
      <c r="F33" s="34">
        <v>17153.240000000002</v>
      </c>
      <c r="G33" s="34">
        <v>17153.240000000002</v>
      </c>
      <c r="H33" s="35">
        <f t="shared" si="1"/>
        <v>1644.6299999999974</v>
      </c>
    </row>
    <row r="34" spans="1:8" s="18" customFormat="1" ht="15.75">
      <c r="A34" s="19"/>
      <c r="B34" s="17" t="s">
        <v>33</v>
      </c>
      <c r="C34" s="34">
        <v>261245</v>
      </c>
      <c r="D34" s="34">
        <v>29000</v>
      </c>
      <c r="E34" s="38">
        <f t="shared" si="0"/>
        <v>290245</v>
      </c>
      <c r="F34" s="34">
        <v>219050.42</v>
      </c>
      <c r="G34" s="34">
        <v>219050.42</v>
      </c>
      <c r="H34" s="35">
        <f t="shared" si="1"/>
        <v>71194.579999999987</v>
      </c>
    </row>
    <row r="35" spans="1:8" s="18" customFormat="1" ht="15.75">
      <c r="A35" s="19"/>
      <c r="B35" s="17" t="s">
        <v>34</v>
      </c>
      <c r="C35" s="34">
        <v>0</v>
      </c>
      <c r="D35" s="34">
        <v>0</v>
      </c>
      <c r="E35" s="38">
        <f t="shared" si="0"/>
        <v>0</v>
      </c>
      <c r="F35" s="34">
        <v>0</v>
      </c>
      <c r="G35" s="34">
        <v>0</v>
      </c>
      <c r="H35" s="35">
        <f t="shared" si="1"/>
        <v>0</v>
      </c>
    </row>
    <row r="36" spans="1:8" s="18" customFormat="1" ht="15.75">
      <c r="A36" s="19"/>
      <c r="B36" s="17" t="s">
        <v>35</v>
      </c>
      <c r="C36" s="34">
        <v>15157</v>
      </c>
      <c r="D36" s="34">
        <v>30000</v>
      </c>
      <c r="E36" s="38">
        <f t="shared" si="0"/>
        <v>45157</v>
      </c>
      <c r="F36" s="34">
        <v>34772.43</v>
      </c>
      <c r="G36" s="34">
        <v>33890.519999999997</v>
      </c>
      <c r="H36" s="35">
        <f t="shared" si="1"/>
        <v>10384.57</v>
      </c>
    </row>
    <row r="37" spans="1:8" s="18" customFormat="1" ht="15.75">
      <c r="A37" s="19"/>
      <c r="B37" s="17" t="s">
        <v>36</v>
      </c>
      <c r="C37" s="34">
        <v>0</v>
      </c>
      <c r="D37" s="34">
        <v>0</v>
      </c>
      <c r="E37" s="38">
        <f t="shared" si="0"/>
        <v>0</v>
      </c>
      <c r="F37" s="34">
        <v>0</v>
      </c>
      <c r="G37" s="34">
        <v>0</v>
      </c>
      <c r="H37" s="35">
        <f t="shared" si="1"/>
        <v>0</v>
      </c>
    </row>
    <row r="38" spans="1:8" s="18" customFormat="1" ht="15.75">
      <c r="A38" s="20"/>
      <c r="B38" s="17" t="s">
        <v>37</v>
      </c>
      <c r="C38" s="34">
        <v>319500</v>
      </c>
      <c r="D38" s="34">
        <v>56734</v>
      </c>
      <c r="E38" s="38">
        <f t="shared" si="0"/>
        <v>376234</v>
      </c>
      <c r="F38" s="34">
        <v>357153.9</v>
      </c>
      <c r="G38" s="34">
        <v>357153.9</v>
      </c>
      <c r="H38" s="35">
        <f t="shared" si="1"/>
        <v>19080.099999999977</v>
      </c>
    </row>
    <row r="39" spans="1:8">
      <c r="A39" s="10" t="s">
        <v>6</v>
      </c>
      <c r="B39" s="9"/>
      <c r="C39" s="33">
        <f>SUM(C40:C48)</f>
        <v>147983</v>
      </c>
      <c r="D39" s="33">
        <f>SUM(D40:D48)</f>
        <v>36205.71</v>
      </c>
      <c r="E39" s="33">
        <f t="shared" si="0"/>
        <v>184188.71</v>
      </c>
      <c r="F39" s="33">
        <f>SUM(F40:F48)</f>
        <v>184188.71</v>
      </c>
      <c r="G39" s="33">
        <f>SUM(G40:G48)</f>
        <v>184188.71</v>
      </c>
      <c r="H39" s="33">
        <f t="shared" si="1"/>
        <v>0</v>
      </c>
    </row>
    <row r="40" spans="1:8" s="18" customFormat="1" ht="15.75">
      <c r="A40" s="16"/>
      <c r="B40" s="17" t="s">
        <v>38</v>
      </c>
      <c r="C40" s="34">
        <v>0</v>
      </c>
      <c r="D40" s="34">
        <v>0</v>
      </c>
      <c r="E40" s="38">
        <f t="shared" si="0"/>
        <v>0</v>
      </c>
      <c r="F40" s="34">
        <v>0</v>
      </c>
      <c r="G40" s="34">
        <v>0</v>
      </c>
      <c r="H40" s="35">
        <f t="shared" si="1"/>
        <v>0</v>
      </c>
    </row>
    <row r="41" spans="1:8" s="18" customFormat="1" ht="15.75">
      <c r="A41" s="19"/>
      <c r="B41" s="17" t="s">
        <v>39</v>
      </c>
      <c r="C41" s="34">
        <v>0</v>
      </c>
      <c r="D41" s="34">
        <v>0</v>
      </c>
      <c r="E41" s="38">
        <f t="shared" si="0"/>
        <v>0</v>
      </c>
      <c r="F41" s="34">
        <v>0</v>
      </c>
      <c r="G41" s="34">
        <v>0</v>
      </c>
      <c r="H41" s="35">
        <f t="shared" si="1"/>
        <v>0</v>
      </c>
    </row>
    <row r="42" spans="1:8" s="18" customFormat="1" ht="15.75">
      <c r="A42" s="19"/>
      <c r="B42" s="17" t="s">
        <v>40</v>
      </c>
      <c r="C42" s="34">
        <v>0</v>
      </c>
      <c r="D42" s="34">
        <v>0</v>
      </c>
      <c r="E42" s="38">
        <f t="shared" si="0"/>
        <v>0</v>
      </c>
      <c r="F42" s="34">
        <v>0</v>
      </c>
      <c r="G42" s="34">
        <v>0</v>
      </c>
      <c r="H42" s="35">
        <f t="shared" si="1"/>
        <v>0</v>
      </c>
    </row>
    <row r="43" spans="1:8" s="18" customFormat="1" ht="15.75">
      <c r="A43" s="19"/>
      <c r="B43" s="17" t="s">
        <v>41</v>
      </c>
      <c r="C43" s="34">
        <v>147983</v>
      </c>
      <c r="D43" s="34">
        <v>36205.71</v>
      </c>
      <c r="E43" s="38">
        <f t="shared" si="0"/>
        <v>184188.71</v>
      </c>
      <c r="F43" s="34">
        <v>184188.71</v>
      </c>
      <c r="G43" s="34">
        <v>184188.71</v>
      </c>
      <c r="H43" s="35">
        <f t="shared" si="1"/>
        <v>0</v>
      </c>
    </row>
    <row r="44" spans="1:8" s="18" customFormat="1" ht="15.75">
      <c r="A44" s="19"/>
      <c r="B44" s="17" t="s">
        <v>42</v>
      </c>
      <c r="C44" s="34">
        <v>0</v>
      </c>
      <c r="D44" s="34">
        <v>0</v>
      </c>
      <c r="E44" s="38">
        <f t="shared" si="0"/>
        <v>0</v>
      </c>
      <c r="F44" s="34">
        <v>0</v>
      </c>
      <c r="G44" s="34">
        <v>0</v>
      </c>
      <c r="H44" s="35">
        <f t="shared" si="1"/>
        <v>0</v>
      </c>
    </row>
    <row r="45" spans="1:8" s="18" customFormat="1" ht="15.75">
      <c r="A45" s="19"/>
      <c r="B45" s="17" t="s">
        <v>43</v>
      </c>
      <c r="C45" s="34">
        <v>0</v>
      </c>
      <c r="D45" s="34">
        <v>0</v>
      </c>
      <c r="E45" s="38">
        <f t="shared" si="0"/>
        <v>0</v>
      </c>
      <c r="F45" s="34">
        <v>0</v>
      </c>
      <c r="G45" s="34">
        <v>0</v>
      </c>
      <c r="H45" s="35">
        <f t="shared" si="1"/>
        <v>0</v>
      </c>
    </row>
    <row r="46" spans="1:8" s="18" customFormat="1" ht="15.75">
      <c r="A46" s="19"/>
      <c r="B46" s="17" t="s">
        <v>44</v>
      </c>
      <c r="C46" s="34">
        <v>0</v>
      </c>
      <c r="D46" s="34">
        <v>0</v>
      </c>
      <c r="E46" s="38">
        <f t="shared" si="0"/>
        <v>0</v>
      </c>
      <c r="F46" s="34">
        <v>0</v>
      </c>
      <c r="G46" s="34">
        <v>0</v>
      </c>
      <c r="H46" s="35">
        <f t="shared" si="1"/>
        <v>0</v>
      </c>
    </row>
    <row r="47" spans="1:8" s="18" customFormat="1" ht="15.75">
      <c r="A47" s="19"/>
      <c r="B47" s="17" t="s">
        <v>45</v>
      </c>
      <c r="C47" s="34">
        <v>0</v>
      </c>
      <c r="D47" s="34">
        <v>0</v>
      </c>
      <c r="E47" s="38">
        <f t="shared" si="0"/>
        <v>0</v>
      </c>
      <c r="F47" s="34">
        <v>0</v>
      </c>
      <c r="G47" s="34">
        <v>0</v>
      </c>
      <c r="H47" s="35">
        <f t="shared" si="1"/>
        <v>0</v>
      </c>
    </row>
    <row r="48" spans="1:8" s="18" customFormat="1" ht="15.75">
      <c r="A48" s="20"/>
      <c r="B48" s="17" t="s">
        <v>82</v>
      </c>
      <c r="C48" s="34">
        <v>0</v>
      </c>
      <c r="D48" s="34">
        <v>0</v>
      </c>
      <c r="E48" s="38">
        <f t="shared" si="0"/>
        <v>0</v>
      </c>
      <c r="F48" s="34">
        <v>0</v>
      </c>
      <c r="G48" s="34">
        <v>0</v>
      </c>
      <c r="H48" s="35">
        <f t="shared" si="1"/>
        <v>0</v>
      </c>
    </row>
    <row r="49" spans="1:8">
      <c r="A49" s="10" t="s">
        <v>7</v>
      </c>
      <c r="B49" s="11"/>
      <c r="C49" s="33">
        <f>SUM(C50:C58)</f>
        <v>359500</v>
      </c>
      <c r="D49" s="33">
        <f>SUM(D50:D58)</f>
        <v>86000</v>
      </c>
      <c r="E49" s="33">
        <f t="shared" si="0"/>
        <v>445500</v>
      </c>
      <c r="F49" s="33">
        <f>SUM(F50:F58)</f>
        <v>377143.53</v>
      </c>
      <c r="G49" s="33">
        <f>SUM(G50:G58)</f>
        <v>377143.53</v>
      </c>
      <c r="H49" s="33">
        <f t="shared" si="1"/>
        <v>68356.469999999972</v>
      </c>
    </row>
    <row r="50" spans="1:8" s="18" customFormat="1" ht="15.75">
      <c r="A50" s="16"/>
      <c r="B50" s="24" t="s">
        <v>46</v>
      </c>
      <c r="C50" s="34">
        <v>89500</v>
      </c>
      <c r="D50" s="34">
        <v>15000</v>
      </c>
      <c r="E50" s="38">
        <f t="shared" si="0"/>
        <v>104500</v>
      </c>
      <c r="F50" s="34">
        <v>82802.58</v>
      </c>
      <c r="G50" s="34">
        <v>82802.58</v>
      </c>
      <c r="H50" s="35">
        <f t="shared" si="1"/>
        <v>21697.42</v>
      </c>
    </row>
    <row r="51" spans="1:8" s="18" customFormat="1" ht="15.75">
      <c r="A51" s="19"/>
      <c r="B51" s="24" t="s">
        <v>47</v>
      </c>
      <c r="C51" s="34">
        <v>0</v>
      </c>
      <c r="D51" s="34">
        <v>0</v>
      </c>
      <c r="E51" s="38">
        <f t="shared" si="0"/>
        <v>0</v>
      </c>
      <c r="F51" s="34">
        <v>0</v>
      </c>
      <c r="G51" s="34">
        <v>0</v>
      </c>
      <c r="H51" s="35">
        <f t="shared" si="1"/>
        <v>0</v>
      </c>
    </row>
    <row r="52" spans="1:8" s="18" customFormat="1" ht="15.75">
      <c r="A52" s="19"/>
      <c r="B52" s="24" t="s">
        <v>48</v>
      </c>
      <c r="C52" s="34">
        <v>0</v>
      </c>
      <c r="D52" s="34">
        <v>0</v>
      </c>
      <c r="E52" s="38">
        <f t="shared" si="0"/>
        <v>0</v>
      </c>
      <c r="F52" s="34">
        <v>0</v>
      </c>
      <c r="G52" s="34">
        <v>0</v>
      </c>
      <c r="H52" s="35">
        <f t="shared" si="1"/>
        <v>0</v>
      </c>
    </row>
    <row r="53" spans="1:8" s="18" customFormat="1" ht="15.75">
      <c r="A53" s="19"/>
      <c r="B53" s="24" t="s">
        <v>49</v>
      </c>
      <c r="C53" s="34">
        <v>0</v>
      </c>
      <c r="D53" s="34">
        <v>0</v>
      </c>
      <c r="E53" s="38">
        <f t="shared" si="0"/>
        <v>0</v>
      </c>
      <c r="F53" s="34">
        <v>0</v>
      </c>
      <c r="G53" s="34">
        <v>0</v>
      </c>
      <c r="H53" s="35">
        <f t="shared" si="1"/>
        <v>0</v>
      </c>
    </row>
    <row r="54" spans="1:8" s="18" customFormat="1" ht="15.75">
      <c r="A54" s="19"/>
      <c r="B54" s="24" t="s">
        <v>50</v>
      </c>
      <c r="C54" s="34">
        <v>0</v>
      </c>
      <c r="D54" s="34">
        <v>0</v>
      </c>
      <c r="E54" s="38">
        <f t="shared" si="0"/>
        <v>0</v>
      </c>
      <c r="F54" s="34">
        <v>0</v>
      </c>
      <c r="G54" s="34">
        <v>0</v>
      </c>
      <c r="H54" s="35">
        <f t="shared" si="1"/>
        <v>0</v>
      </c>
    </row>
    <row r="55" spans="1:8" s="18" customFormat="1" ht="15.75">
      <c r="A55" s="19"/>
      <c r="B55" s="24" t="s">
        <v>51</v>
      </c>
      <c r="C55" s="34">
        <v>270000</v>
      </c>
      <c r="D55" s="34">
        <v>61000</v>
      </c>
      <c r="E55" s="38">
        <f t="shared" si="0"/>
        <v>331000</v>
      </c>
      <c r="F55" s="34">
        <v>288900.55</v>
      </c>
      <c r="G55" s="34">
        <v>288900.55</v>
      </c>
      <c r="H55" s="35">
        <f t="shared" si="1"/>
        <v>42099.450000000012</v>
      </c>
    </row>
    <row r="56" spans="1:8" s="18" customFormat="1" ht="15.75">
      <c r="A56" s="19"/>
      <c r="B56" s="24" t="s">
        <v>52</v>
      </c>
      <c r="C56" s="34">
        <v>0</v>
      </c>
      <c r="D56" s="34">
        <v>0</v>
      </c>
      <c r="E56" s="38">
        <f t="shared" si="0"/>
        <v>0</v>
      </c>
      <c r="F56" s="34">
        <v>0</v>
      </c>
      <c r="G56" s="34">
        <v>0</v>
      </c>
      <c r="H56" s="35">
        <f t="shared" si="1"/>
        <v>0</v>
      </c>
    </row>
    <row r="57" spans="1:8" s="18" customFormat="1" ht="15.75">
      <c r="A57" s="19"/>
      <c r="B57" s="24" t="s">
        <v>53</v>
      </c>
      <c r="C57" s="34">
        <v>0</v>
      </c>
      <c r="D57" s="34">
        <v>0</v>
      </c>
      <c r="E57" s="38">
        <f t="shared" si="0"/>
        <v>0</v>
      </c>
      <c r="F57" s="34">
        <v>0</v>
      </c>
      <c r="G57" s="34">
        <v>0</v>
      </c>
      <c r="H57" s="35">
        <f t="shared" si="1"/>
        <v>0</v>
      </c>
    </row>
    <row r="58" spans="1:8" s="18" customFormat="1" ht="15.75">
      <c r="A58" s="20"/>
      <c r="B58" s="24" t="s">
        <v>54</v>
      </c>
      <c r="C58" s="34">
        <v>0</v>
      </c>
      <c r="D58" s="34">
        <v>10000</v>
      </c>
      <c r="E58" s="38">
        <f t="shared" si="0"/>
        <v>10000</v>
      </c>
      <c r="F58" s="34">
        <v>5440.4</v>
      </c>
      <c r="G58" s="34">
        <v>5440.4</v>
      </c>
      <c r="H58" s="35">
        <f t="shared" si="1"/>
        <v>4559.6000000000004</v>
      </c>
    </row>
    <row r="59" spans="1:8">
      <c r="A59" s="12" t="s">
        <v>8</v>
      </c>
      <c r="B59" s="13"/>
      <c r="C59" s="33">
        <f>SUM(C60:C62)</f>
        <v>300000</v>
      </c>
      <c r="D59" s="33">
        <f>SUM(D60:D62)</f>
        <v>-300000</v>
      </c>
      <c r="E59" s="33">
        <f t="shared" si="0"/>
        <v>0</v>
      </c>
      <c r="F59" s="33">
        <f>SUM(F60:F62)</f>
        <v>0</v>
      </c>
      <c r="G59" s="33">
        <f>SUM(G60:G62)</f>
        <v>0</v>
      </c>
      <c r="H59" s="33">
        <f t="shared" si="1"/>
        <v>0</v>
      </c>
    </row>
    <row r="60" spans="1:8" s="18" customFormat="1" ht="15.75">
      <c r="A60" s="16"/>
      <c r="B60" s="25" t="s">
        <v>55</v>
      </c>
      <c r="C60" s="34">
        <v>300000</v>
      </c>
      <c r="D60" s="34">
        <v>-300000</v>
      </c>
      <c r="E60" s="38">
        <f t="shared" si="0"/>
        <v>0</v>
      </c>
      <c r="F60" s="34">
        <v>0</v>
      </c>
      <c r="G60" s="34">
        <v>0</v>
      </c>
      <c r="H60" s="35">
        <f t="shared" si="1"/>
        <v>0</v>
      </c>
    </row>
    <row r="61" spans="1:8" s="18" customFormat="1" ht="15.75">
      <c r="A61" s="19"/>
      <c r="B61" s="25" t="s">
        <v>56</v>
      </c>
      <c r="C61" s="34">
        <v>0</v>
      </c>
      <c r="D61" s="34">
        <v>0</v>
      </c>
      <c r="E61" s="38">
        <f t="shared" si="0"/>
        <v>0</v>
      </c>
      <c r="F61" s="34">
        <v>0</v>
      </c>
      <c r="G61" s="34">
        <v>0</v>
      </c>
      <c r="H61" s="35">
        <f t="shared" si="1"/>
        <v>0</v>
      </c>
    </row>
    <row r="62" spans="1:8" s="18" customFormat="1" ht="15.75">
      <c r="A62" s="19"/>
      <c r="B62" s="25" t="s">
        <v>57</v>
      </c>
      <c r="C62" s="34">
        <v>0</v>
      </c>
      <c r="D62" s="34">
        <v>0</v>
      </c>
      <c r="E62" s="38">
        <f t="shared" si="0"/>
        <v>0</v>
      </c>
      <c r="F62" s="34">
        <v>0</v>
      </c>
      <c r="G62" s="34">
        <v>0</v>
      </c>
      <c r="H62" s="35">
        <f t="shared" si="1"/>
        <v>0</v>
      </c>
    </row>
    <row r="63" spans="1:8">
      <c r="A63" s="15" t="s">
        <v>9</v>
      </c>
      <c r="B63" s="9"/>
      <c r="C63" s="33">
        <f>SUM(C64:C70)</f>
        <v>0</v>
      </c>
      <c r="D63" s="33">
        <f>SUM(D64:D70)</f>
        <v>0</v>
      </c>
      <c r="E63" s="33">
        <f t="shared" si="0"/>
        <v>0</v>
      </c>
      <c r="F63" s="33">
        <f>SUM(F64:F70)</f>
        <v>0</v>
      </c>
      <c r="G63" s="33">
        <f>SUM(G64:G70)</f>
        <v>0</v>
      </c>
      <c r="H63" s="33">
        <f t="shared" si="1"/>
        <v>0</v>
      </c>
    </row>
    <row r="64" spans="1:8" s="18" customFormat="1" ht="15.75">
      <c r="A64" s="19"/>
      <c r="B64" s="17" t="s">
        <v>58</v>
      </c>
      <c r="C64" s="34">
        <v>0</v>
      </c>
      <c r="D64" s="34">
        <v>0</v>
      </c>
      <c r="E64" s="38">
        <f t="shared" si="0"/>
        <v>0</v>
      </c>
      <c r="F64" s="34">
        <v>0</v>
      </c>
      <c r="G64" s="34">
        <v>0</v>
      </c>
      <c r="H64" s="35">
        <f t="shared" si="1"/>
        <v>0</v>
      </c>
    </row>
    <row r="65" spans="1:8" s="18" customFormat="1" ht="15.75">
      <c r="A65" s="19"/>
      <c r="B65" s="17" t="s">
        <v>59</v>
      </c>
      <c r="C65" s="34">
        <v>0</v>
      </c>
      <c r="D65" s="34">
        <v>0</v>
      </c>
      <c r="E65" s="38">
        <f t="shared" si="0"/>
        <v>0</v>
      </c>
      <c r="F65" s="34">
        <v>0</v>
      </c>
      <c r="G65" s="34">
        <v>0</v>
      </c>
      <c r="H65" s="35">
        <f t="shared" si="1"/>
        <v>0</v>
      </c>
    </row>
    <row r="66" spans="1:8" s="18" customFormat="1" ht="15.75">
      <c r="A66" s="19"/>
      <c r="B66" s="17" t="s">
        <v>60</v>
      </c>
      <c r="C66" s="34">
        <v>0</v>
      </c>
      <c r="D66" s="34">
        <v>0</v>
      </c>
      <c r="E66" s="38">
        <f t="shared" si="0"/>
        <v>0</v>
      </c>
      <c r="F66" s="34">
        <v>0</v>
      </c>
      <c r="G66" s="34">
        <v>0</v>
      </c>
      <c r="H66" s="35">
        <f t="shared" si="1"/>
        <v>0</v>
      </c>
    </row>
    <row r="67" spans="1:8" s="18" customFormat="1" ht="15.75">
      <c r="A67" s="19"/>
      <c r="B67" s="17" t="s">
        <v>61</v>
      </c>
      <c r="C67" s="34">
        <v>0</v>
      </c>
      <c r="D67" s="34">
        <v>0</v>
      </c>
      <c r="E67" s="38">
        <f t="shared" si="0"/>
        <v>0</v>
      </c>
      <c r="F67" s="34">
        <v>0</v>
      </c>
      <c r="G67" s="34">
        <v>0</v>
      </c>
      <c r="H67" s="35">
        <f t="shared" si="1"/>
        <v>0</v>
      </c>
    </row>
    <row r="68" spans="1:8" s="18" customFormat="1" ht="15.75">
      <c r="A68" s="19"/>
      <c r="B68" s="17" t="s">
        <v>62</v>
      </c>
      <c r="C68" s="34">
        <v>0</v>
      </c>
      <c r="D68" s="34">
        <v>0</v>
      </c>
      <c r="E68" s="38">
        <f t="shared" si="0"/>
        <v>0</v>
      </c>
      <c r="F68" s="34">
        <v>0</v>
      </c>
      <c r="G68" s="34">
        <v>0</v>
      </c>
      <c r="H68" s="35">
        <f t="shared" si="1"/>
        <v>0</v>
      </c>
    </row>
    <row r="69" spans="1:8" s="18" customFormat="1" ht="15.75">
      <c r="A69" s="19"/>
      <c r="B69" s="17" t="s">
        <v>63</v>
      </c>
      <c r="C69" s="34">
        <v>0</v>
      </c>
      <c r="D69" s="34">
        <v>0</v>
      </c>
      <c r="E69" s="38">
        <f t="shared" si="0"/>
        <v>0</v>
      </c>
      <c r="F69" s="34">
        <v>0</v>
      </c>
      <c r="G69" s="34">
        <v>0</v>
      </c>
      <c r="H69" s="35">
        <f t="shared" si="1"/>
        <v>0</v>
      </c>
    </row>
    <row r="70" spans="1:8" s="18" customFormat="1" ht="15.75">
      <c r="A70" s="19"/>
      <c r="B70" s="17" t="s">
        <v>64</v>
      </c>
      <c r="C70" s="34">
        <v>0</v>
      </c>
      <c r="D70" s="34">
        <v>0</v>
      </c>
      <c r="E70" s="38">
        <f t="shared" si="0"/>
        <v>0</v>
      </c>
      <c r="F70" s="34">
        <v>0</v>
      </c>
      <c r="G70" s="34">
        <v>0</v>
      </c>
      <c r="H70" s="35">
        <f t="shared" si="1"/>
        <v>0</v>
      </c>
    </row>
    <row r="71" spans="1:8" ht="15.75">
      <c r="A71" s="13" t="s">
        <v>10</v>
      </c>
      <c r="B71" s="11"/>
      <c r="C71" s="33">
        <f>SUM(C72:C74)</f>
        <v>0</v>
      </c>
      <c r="D71" s="33">
        <f>SUM(D72:D74)</f>
        <v>0</v>
      </c>
      <c r="E71" s="38">
        <f t="shared" si="0"/>
        <v>0</v>
      </c>
      <c r="F71" s="33">
        <f>SUM(F72:F74)</f>
        <v>0</v>
      </c>
      <c r="G71" s="33">
        <f>SUM(G72:G74)</f>
        <v>0</v>
      </c>
      <c r="H71" s="35">
        <f t="shared" si="1"/>
        <v>0</v>
      </c>
    </row>
    <row r="72" spans="1:8" ht="15.75">
      <c r="A72" s="14"/>
      <c r="B72" s="17" t="s">
        <v>72</v>
      </c>
      <c r="C72" s="34">
        <v>0</v>
      </c>
      <c r="D72" s="34">
        <v>0</v>
      </c>
      <c r="E72" s="38">
        <f t="shared" si="0"/>
        <v>0</v>
      </c>
      <c r="F72" s="34">
        <v>0</v>
      </c>
      <c r="G72" s="34">
        <v>0</v>
      </c>
      <c r="H72" s="35">
        <f t="shared" si="1"/>
        <v>0</v>
      </c>
    </row>
    <row r="73" spans="1:8" ht="15.75">
      <c r="A73" s="14"/>
      <c r="B73" s="17" t="s">
        <v>73</v>
      </c>
      <c r="C73" s="34">
        <v>0</v>
      </c>
      <c r="D73" s="34">
        <v>0</v>
      </c>
      <c r="E73" s="38">
        <f t="shared" si="0"/>
        <v>0</v>
      </c>
      <c r="F73" s="34">
        <v>0</v>
      </c>
      <c r="G73" s="34">
        <v>0</v>
      </c>
      <c r="H73" s="35">
        <f t="shared" si="1"/>
        <v>0</v>
      </c>
    </row>
    <row r="74" spans="1:8" ht="15.75">
      <c r="A74" s="14"/>
      <c r="B74" s="17" t="s">
        <v>74</v>
      </c>
      <c r="C74" s="34">
        <v>0</v>
      </c>
      <c r="D74" s="34">
        <v>0</v>
      </c>
      <c r="E74" s="38">
        <f t="shared" si="0"/>
        <v>0</v>
      </c>
      <c r="F74" s="34">
        <v>0</v>
      </c>
      <c r="G74" s="34">
        <v>0</v>
      </c>
      <c r="H74" s="35">
        <f t="shared" si="1"/>
        <v>0</v>
      </c>
    </row>
    <row r="75" spans="1:8">
      <c r="A75" s="14" t="s">
        <v>11</v>
      </c>
      <c r="B75" s="11"/>
      <c r="C75" s="33">
        <f>SUM(C76:C81)</f>
        <v>0</v>
      </c>
      <c r="D75" s="33">
        <f>SUM(D76:D81)</f>
        <v>0</v>
      </c>
      <c r="E75" s="33">
        <f t="shared" ref="E75:E83" si="2">C75+D75</f>
        <v>0</v>
      </c>
      <c r="F75" s="33">
        <f>SUM(F76:F81)</f>
        <v>0</v>
      </c>
      <c r="G75" s="33">
        <f>SUM(G76:G81)</f>
        <v>0</v>
      </c>
      <c r="H75" s="33">
        <f t="shared" si="1"/>
        <v>0</v>
      </c>
    </row>
    <row r="76" spans="1:8" s="18" customFormat="1" ht="15.75">
      <c r="A76" s="16"/>
      <c r="B76" s="25" t="s">
        <v>65</v>
      </c>
      <c r="C76" s="34">
        <v>0</v>
      </c>
      <c r="D76" s="34">
        <v>0</v>
      </c>
      <c r="E76" s="38">
        <f t="shared" si="2"/>
        <v>0</v>
      </c>
      <c r="F76" s="34">
        <v>0</v>
      </c>
      <c r="G76" s="34">
        <v>0</v>
      </c>
      <c r="H76" s="35">
        <f t="shared" ref="H76:H83" si="3">E76-F76</f>
        <v>0</v>
      </c>
    </row>
    <row r="77" spans="1:8" s="18" customFormat="1" ht="15.75">
      <c r="A77" s="19"/>
      <c r="B77" s="25" t="s">
        <v>66</v>
      </c>
      <c r="C77" s="34">
        <v>0</v>
      </c>
      <c r="D77" s="34">
        <v>0</v>
      </c>
      <c r="E77" s="38">
        <f t="shared" si="2"/>
        <v>0</v>
      </c>
      <c r="F77" s="34">
        <v>0</v>
      </c>
      <c r="G77" s="34">
        <v>0</v>
      </c>
      <c r="H77" s="35">
        <f t="shared" si="3"/>
        <v>0</v>
      </c>
    </row>
    <row r="78" spans="1:8" s="18" customFormat="1" ht="15.75">
      <c r="A78" s="19"/>
      <c r="B78" s="25" t="s">
        <v>67</v>
      </c>
      <c r="C78" s="34">
        <v>0</v>
      </c>
      <c r="D78" s="34">
        <v>0</v>
      </c>
      <c r="E78" s="38">
        <f t="shared" si="2"/>
        <v>0</v>
      </c>
      <c r="F78" s="34">
        <v>0</v>
      </c>
      <c r="G78" s="34">
        <v>0</v>
      </c>
      <c r="H78" s="35">
        <f t="shared" si="3"/>
        <v>0</v>
      </c>
    </row>
    <row r="79" spans="1:8" s="18" customFormat="1" ht="15.75">
      <c r="A79" s="19"/>
      <c r="B79" s="25" t="s">
        <v>68</v>
      </c>
      <c r="C79" s="34">
        <v>0</v>
      </c>
      <c r="D79" s="34">
        <v>0</v>
      </c>
      <c r="E79" s="38">
        <f t="shared" si="2"/>
        <v>0</v>
      </c>
      <c r="F79" s="34">
        <v>0</v>
      </c>
      <c r="G79" s="34">
        <v>0</v>
      </c>
      <c r="H79" s="35">
        <f t="shared" si="3"/>
        <v>0</v>
      </c>
    </row>
    <row r="80" spans="1:8" s="18" customFormat="1" ht="15.75">
      <c r="A80" s="19"/>
      <c r="B80" s="25" t="s">
        <v>69</v>
      </c>
      <c r="C80" s="34">
        <v>0</v>
      </c>
      <c r="D80" s="34">
        <v>0</v>
      </c>
      <c r="E80" s="38">
        <f t="shared" si="2"/>
        <v>0</v>
      </c>
      <c r="F80" s="34">
        <v>0</v>
      </c>
      <c r="G80" s="34">
        <v>0</v>
      </c>
      <c r="H80" s="35">
        <f t="shared" si="3"/>
        <v>0</v>
      </c>
    </row>
    <row r="81" spans="1:8" s="18" customFormat="1" ht="15.75">
      <c r="A81" s="20"/>
      <c r="B81" s="25" t="s">
        <v>70</v>
      </c>
      <c r="C81" s="34">
        <v>0</v>
      </c>
      <c r="D81" s="34">
        <v>0</v>
      </c>
      <c r="E81" s="38">
        <f t="shared" si="2"/>
        <v>0</v>
      </c>
      <c r="F81" s="34">
        <v>0</v>
      </c>
      <c r="G81" s="34">
        <v>0</v>
      </c>
      <c r="H81" s="35">
        <f t="shared" si="3"/>
        <v>0</v>
      </c>
    </row>
    <row r="82" spans="1:8" ht="7.5" customHeight="1">
      <c r="C82" s="36"/>
      <c r="D82" s="36"/>
      <c r="E82" s="36"/>
      <c r="F82" s="36"/>
      <c r="G82" s="36"/>
      <c r="H82" s="36"/>
    </row>
    <row r="83" spans="1:8">
      <c r="A83" s="43" t="s">
        <v>71</v>
      </c>
      <c r="B83" s="44"/>
      <c r="C83" s="37">
        <f>C11+C19+C29+C39+C49+C59+C63+C71+C75</f>
        <v>10447802</v>
      </c>
      <c r="D83" s="37">
        <f>D11+D19+D29+D39+D49+D59+D63+D71+D75</f>
        <v>1100000</v>
      </c>
      <c r="E83" s="37">
        <f t="shared" si="2"/>
        <v>11547802</v>
      </c>
      <c r="F83" s="37">
        <f>F11+F19+F29+F39+F49+F59+F63+F71+F75</f>
        <v>10868670.529999999</v>
      </c>
      <c r="G83" s="37">
        <f>G11+G19+G29+G39+G49+G59+G63+G71+G75</f>
        <v>10864310.32</v>
      </c>
      <c r="H83" s="37">
        <f t="shared" si="3"/>
        <v>679131.47000000067</v>
      </c>
    </row>
    <row r="85" spans="1:8" ht="30.75" customHeight="1">
      <c r="B85" s="27"/>
    </row>
    <row r="86" spans="1:8" ht="19.5" customHeight="1">
      <c r="B86" s="4" t="s">
        <v>86</v>
      </c>
      <c r="D86" s="46"/>
      <c r="E86" s="46"/>
      <c r="F86" s="45" t="s">
        <v>87</v>
      </c>
      <c r="G86" s="45"/>
    </row>
    <row r="87" spans="1:8" ht="34.5">
      <c r="B87" t="s">
        <v>88</v>
      </c>
      <c r="D87" s="32" t="s">
        <v>90</v>
      </c>
      <c r="F87" s="4" t="s">
        <v>89</v>
      </c>
      <c r="G87" s="3"/>
    </row>
    <row r="88" spans="1:8">
      <c r="B88" s="39" t="s">
        <v>83</v>
      </c>
    </row>
  </sheetData>
  <mergeCells count="9"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2015-02-09T20:51:16Z</cp:lastPrinted>
  <dcterms:created xsi:type="dcterms:W3CDTF">2010-12-03T18:40:30Z</dcterms:created>
  <dcterms:modified xsi:type="dcterms:W3CDTF">2019-04-02T17:55:42Z</dcterms:modified>
</cp:coreProperties>
</file>