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<sst xmlns="http://schemas.openxmlformats.org/spreadsheetml/2006/main" count="99" uniqueCount="78">
  <si>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</si>
  <si>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</si>
  <si>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</si>
  <si>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</si>
  <si>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</si>
  <si>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</si>
  <si>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</si>
  <si>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</si>
  <si>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</si>
  <si>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</si>
  <si>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</si>
  <si>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</si>
  <si>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</si>
  <si>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</si>
  <si>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</si>
  <si>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</si>
  <si>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</si>
  <si>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</si>
  <si>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</si>
  <si>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</si>
  <si>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</si>
  <si>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</si>
  <si>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</si>
  <si>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</si>
  <si>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</si>
  <si>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</si>
  <si>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</si>
  <si>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</si>
  <si>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</si>
  <si>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</si>
  <si>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</si>
  <si>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</si>
  <si>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</si>
  <si>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</si>
  <si>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</si>
  <si>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</si>
  <si>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</si>
  <si>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</si>
  <si>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</si>
  <si>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</si>
  <si>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</si>
  <si>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</si>
  <si>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</si>
  <si>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</si>
  <si>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</si>
  <si>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</si>
  <si>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</si>
  <si>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</si>
  <si>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</si>
  <si>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</si>
  <si>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</si>
  <si>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</si>
  <si>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</si>
  <si>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</si>
  <si>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</si>
  <si>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</si>
  <si>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</si>
  <si>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</si>
  <si>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</si>
  <si>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</si>
  <si>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</si>
  <si>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</si>
  <si>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</si>
  <si>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</si>
  <si>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</si>
  <si>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</si>
  <si>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</si>
  <si>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</si>
  <si>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</si>
  <si>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</si>
  <si>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</si>
  <si>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</si>
  <si>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Agua Potable Sistema de Agua Potable, Alcantarillado y Saneamiento del Municipio de Magdalena (SAPASMAG)</t>
  </si>
  <si>
    <t>JOSE ADRIAN GONZALEZ RODRIGUEZ</t>
  </si>
  <si>
    <t>DIRECTOR</t>
  </si>
  <si>
    <t>ADMINISTRADOR</t>
  </si>
  <si>
    <t>SAGRARIO DEL CARMEN BAÑUELOS NAVARRO</t>
  </si>
  <si>
    <t>ASEJ2022-22-04-2022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</si>
</sst>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&quot;$&quot;* #,##0.0_-;\-&quot;$&quot;* #,##0.0_-;_-&quot;$&quot;* &quot;-&quot;_-;_-@_-"/>
    <numFmt numFmtId="167" formatCode="_-&quot;$&quot;* #,##0.00_-;\-&quot;$&quot;* #,##0.00_-;_-&quot;$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33" borderId="11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6" fillId="34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8" xfId="0" applyFont="1" applyFill="1" applyBorder="1" applyAlignment="1">
      <alignment horizontal="right"/>
    </xf>
    <xf numFmtId="0" fontId="46" fillId="0" borderId="16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6" fillId="0" borderId="19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4" xfId="0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/>
    </xf>
    <xf numFmtId="0" fontId="46" fillId="34" borderId="14" xfId="0" applyFont="1" applyFill="1" applyBorder="1" applyAlignment="1">
      <alignment wrapText="1"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165" fontId="48" fillId="33" borderId="14" xfId="0" applyNumberFormat="1" applyFont="1" applyFill="1" applyBorder="1" applyAlignment="1">
      <alignment horizontal="center" vertical="center" wrapText="1"/>
    </xf>
    <xf numFmtId="42" fontId="48" fillId="33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 vertical="top"/>
    </xf>
    <xf numFmtId="0" fontId="46" fillId="34" borderId="20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8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7" fontId="46" fillId="34" borderId="14" xfId="0" applyNumberFormat="1" applyFont="1" applyFill="1" applyBorder="1" applyAlignment="1">
      <alignment horizontal="center"/>
    </xf>
    <xf numFmtId="167" fontId="45" fillId="0" borderId="14" xfId="49" applyNumberFormat="1" applyFont="1" applyBorder="1" applyAlignment="1">
      <alignment horizontal="center"/>
    </xf>
    <xf numFmtId="167" fontId="45" fillId="0" borderId="14" xfId="0" applyNumberFormat="1" applyFont="1" applyBorder="1" applyAlignment="1">
      <alignment horizontal="center"/>
    </xf>
    <xf numFmtId="167" fontId="45" fillId="0" borderId="14" xfId="49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>
      <alignment horizontal="center"/>
    </xf>
    <xf numFmtId="167" fontId="46" fillId="34" borderId="18" xfId="0" applyNumberFormat="1" applyFont="1" applyFill="1" applyBorder="1" applyAlignment="1">
      <alignment horizontal="center"/>
    </xf>
    <xf numFmtId="167" fontId="45" fillId="0" borderId="0" xfId="0" applyNumberFormat="1" applyFont="1" applyBorder="1" applyAlignment="1">
      <alignment horizontal="center"/>
    </xf>
    <xf numFmtId="167" fontId="45" fillId="0" borderId="21" xfId="54" applyNumberFormat="1" applyFont="1" applyBorder="1" applyAlignment="1">
      <alignment horizontal="center"/>
    </xf>
    <xf numFmtId="167" fontId="46" fillId="33" borderId="14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167" fontId="46" fillId="0" borderId="13" xfId="0" applyNumberFormat="1" applyFont="1" applyFill="1" applyBorder="1" applyAlignment="1">
      <alignment/>
    </xf>
    <xf numFmtId="167" fontId="45" fillId="0" borderId="12" xfId="0" applyNumberFormat="1" applyFont="1" applyFill="1" applyBorder="1" applyAlignment="1">
      <alignment/>
    </xf>
    <xf numFmtId="167" fontId="46" fillId="33" borderId="14" xfId="0" applyNumberFormat="1" applyFont="1" applyFill="1" applyBorder="1" applyAlignment="1">
      <alignment horizontal="center" vertical="center" wrapText="1"/>
    </xf>
    <xf numFmtId="167" fontId="45" fillId="0" borderId="14" xfId="0" applyNumberFormat="1" applyFont="1" applyBorder="1" applyAlignment="1">
      <alignment/>
    </xf>
    <xf numFmtId="167" fontId="45" fillId="0" borderId="14" xfId="49" applyNumberFormat="1" applyFont="1" applyBorder="1" applyAlignment="1">
      <alignment/>
    </xf>
    <xf numFmtId="167" fontId="45" fillId="0" borderId="0" xfId="0" applyNumberFormat="1" applyFont="1" applyBorder="1" applyAlignment="1">
      <alignment/>
    </xf>
    <xf numFmtId="167" fontId="45" fillId="0" borderId="21" xfId="0" applyNumberFormat="1" applyFont="1" applyBorder="1" applyAlignment="1">
      <alignment/>
    </xf>
    <xf numFmtId="167" fontId="45" fillId="0" borderId="14" xfId="49" applyNumberFormat="1" applyFont="1" applyFill="1" applyBorder="1" applyAlignment="1">
      <alignment/>
    </xf>
    <xf numFmtId="167" fontId="45" fillId="35" borderId="0" xfId="0" applyNumberFormat="1" applyFont="1" applyFill="1" applyBorder="1" applyAlignment="1">
      <alignment/>
    </xf>
    <xf numFmtId="167" fontId="45" fillId="0" borderId="21" xfId="0" applyNumberFormat="1" applyFont="1" applyBorder="1" applyAlignment="1">
      <alignment horizontal="right"/>
    </xf>
    <xf numFmtId="167" fontId="43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67" fontId="44" fillId="0" borderId="0" xfId="0" applyNumberFormat="1" applyFont="1" applyBorder="1" applyAlignment="1">
      <alignment/>
    </xf>
    <xf numFmtId="167" fontId="44" fillId="0" borderId="0" xfId="0" applyNumberFormat="1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167" fontId="46" fillId="33" borderId="11" xfId="0" applyNumberFormat="1" applyFont="1" applyFill="1" applyBorder="1" applyAlignment="1">
      <alignment horizontal="center" vertical="center" wrapText="1"/>
    </xf>
    <xf numFmtId="167" fontId="46" fillId="33" borderId="13" xfId="0" applyNumberFormat="1" applyFont="1" applyFill="1" applyBorder="1" applyAlignment="1">
      <alignment horizontal="center" vertical="center" wrapText="1"/>
    </xf>
    <xf numFmtId="167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3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8" xfId="0" applyNumberFormat="1" applyFont="1" applyFill="1" applyBorder="1" applyAlignment="1">
      <alignment horizontal="center" vertical="center" wrapText="1"/>
    </xf>
    <xf numFmtId="42" fontId="46" fillId="33" borderId="16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7038975" y="15430500"/>
          <a:ext cx="480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5954375"/>
          <a:ext cx="1352550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PageLayoutView="0" workbookViewId="0" topLeftCell="A1">
      <pane ySplit="2370" topLeftCell="A1" activePane="bottomLeft" state="split"/>
      <selection pane="topLeft" activeCell="A3" sqref="A3:H3"/>
      <selection pane="bottomLeft" activeCell="G26" sqref="G26:G28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3" width="19.421875" style="2" bestFit="1" customWidth="1"/>
    <col min="4" max="4" width="18.57421875" style="2" customWidth="1"/>
    <col min="5" max="5" width="20.140625" style="2" customWidth="1"/>
    <col min="6" max="6" width="31.7109375" style="2" bestFit="1" customWidth="1"/>
    <col min="7" max="7" width="20.00390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82" t="s">
        <v>72</v>
      </c>
      <c r="B1" s="82"/>
      <c r="C1" s="82"/>
      <c r="D1" s="82"/>
      <c r="E1" s="82"/>
      <c r="F1" s="82"/>
      <c r="G1" s="82"/>
      <c r="H1" s="82"/>
    </row>
    <row r="2" spans="1:8" ht="16.5" customHeight="1">
      <c r="A2" s="82" t="s">
        <v>71</v>
      </c>
      <c r="B2" s="82"/>
      <c r="C2" s="82"/>
      <c r="D2" s="82"/>
      <c r="E2" s="82"/>
      <c r="F2" s="82"/>
      <c r="G2" s="82"/>
      <c r="H2" s="82"/>
    </row>
    <row r="3" spans="1:8" ht="16.5" customHeight="1">
      <c r="A3" s="82"/>
      <c r="B3" s="82"/>
      <c r="C3" s="82"/>
      <c r="D3" s="82"/>
      <c r="E3" s="82"/>
      <c r="F3" s="82"/>
      <c r="G3" s="82"/>
      <c r="H3" s="82"/>
    </row>
    <row r="4" spans="1:8" ht="16.5" customHeight="1">
      <c r="A4" s="83"/>
      <c r="B4" s="83"/>
      <c r="C4" s="83"/>
      <c r="D4" s="83"/>
      <c r="E4" s="83"/>
      <c r="F4" s="83"/>
      <c r="G4" s="83"/>
      <c r="H4" s="83"/>
    </row>
    <row r="5" ht="6.75" customHeight="1"/>
    <row r="6" spans="1:8" ht="15.75" customHeight="1">
      <c r="A6" s="94" t="s">
        <v>64</v>
      </c>
      <c r="B6" s="95"/>
      <c r="C6" s="89" t="s">
        <v>61</v>
      </c>
      <c r="D6" s="90"/>
      <c r="E6" s="90"/>
      <c r="F6" s="90"/>
      <c r="G6" s="91"/>
      <c r="H6" s="92" t="s">
        <v>63</v>
      </c>
    </row>
    <row r="7" spans="1:8" ht="30">
      <c r="A7" s="96"/>
      <c r="B7" s="97"/>
      <c r="C7" s="11" t="s">
        <v>0</v>
      </c>
      <c r="D7" s="11" t="s">
        <v>62</v>
      </c>
      <c r="E7" s="11" t="s">
        <v>1</v>
      </c>
      <c r="F7" s="11" t="s">
        <v>2</v>
      </c>
      <c r="G7" s="11" t="s">
        <v>3</v>
      </c>
      <c r="H7" s="93"/>
    </row>
    <row r="8" spans="1:8" ht="13.5" customHeight="1">
      <c r="A8" s="98"/>
      <c r="B8" s="99"/>
      <c r="C8" s="44">
        <v>1</v>
      </c>
      <c r="D8" s="44">
        <v>2</v>
      </c>
      <c r="E8" s="44" t="s">
        <v>66</v>
      </c>
      <c r="F8" s="44">
        <v>4</v>
      </c>
      <c r="G8" s="44">
        <v>5</v>
      </c>
      <c r="H8" s="45" t="s">
        <v>67</v>
      </c>
    </row>
    <row r="9" spans="1:8" ht="6" customHeight="1">
      <c r="A9" s="30"/>
      <c r="B9" s="31"/>
      <c r="C9" s="39"/>
      <c r="D9" s="39"/>
      <c r="E9" s="39"/>
      <c r="F9" s="39"/>
      <c r="G9" s="39"/>
      <c r="H9" s="39"/>
    </row>
    <row r="10" spans="1:8" s="8" customFormat="1" ht="15">
      <c r="A10" s="46" t="s">
        <v>13</v>
      </c>
      <c r="B10" s="17" t="s">
        <v>4</v>
      </c>
      <c r="C10" s="56">
        <f>SUM(C11:C18)</f>
        <v>0</v>
      </c>
      <c r="D10" s="56">
        <f>SUM(D11:D18)</f>
        <v>0</v>
      </c>
      <c r="E10" s="56">
        <f>C10+D10</f>
        <v>0</v>
      </c>
      <c r="F10" s="56">
        <f>SUM(F11:F18)</f>
        <v>0</v>
      </c>
      <c r="G10" s="56">
        <f>SUM(G11:G18)</f>
        <v>0</v>
      </c>
      <c r="H10" s="56">
        <f>G10-C10</f>
        <v>0</v>
      </c>
    </row>
    <row r="11" spans="1:8" s="8" customFormat="1" ht="14.25">
      <c r="A11" s="21"/>
      <c r="B11" s="7" t="s">
        <v>37</v>
      </c>
      <c r="C11" s="57">
        <v>0</v>
      </c>
      <c r="D11" s="57">
        <v>0</v>
      </c>
      <c r="E11" s="58">
        <f>C11+D11</f>
        <v>0</v>
      </c>
      <c r="F11" s="58">
        <v>0</v>
      </c>
      <c r="G11" s="58">
        <v>0</v>
      </c>
      <c r="H11" s="58">
        <f>G11-C11</f>
        <v>0</v>
      </c>
    </row>
    <row r="12" spans="1:8" s="8" customFormat="1" ht="14.25">
      <c r="A12" s="21"/>
      <c r="B12" s="7" t="s">
        <v>38</v>
      </c>
      <c r="C12" s="57">
        <v>0</v>
      </c>
      <c r="D12" s="57">
        <v>0</v>
      </c>
      <c r="E12" s="58">
        <f aca="true" t="shared" si="0" ref="E12:E51">C12+D12</f>
        <v>0</v>
      </c>
      <c r="F12" s="58">
        <v>0</v>
      </c>
      <c r="G12" s="58">
        <v>0</v>
      </c>
      <c r="H12" s="58">
        <f aca="true" t="shared" si="1" ref="H12:H50">G12-C12</f>
        <v>0</v>
      </c>
    </row>
    <row r="13" spans="1:8" s="8" customFormat="1" ht="14.25">
      <c r="A13" s="21"/>
      <c r="B13" s="7" t="s">
        <v>39</v>
      </c>
      <c r="C13" s="57">
        <v>0</v>
      </c>
      <c r="D13" s="57">
        <v>0</v>
      </c>
      <c r="E13" s="58">
        <f t="shared" si="0"/>
        <v>0</v>
      </c>
      <c r="F13" s="58">
        <v>0</v>
      </c>
      <c r="G13" s="58">
        <v>0</v>
      </c>
      <c r="H13" s="58">
        <f t="shared" si="1"/>
        <v>0</v>
      </c>
    </row>
    <row r="14" spans="1:8" s="8" customFormat="1" ht="14.25">
      <c r="A14" s="21"/>
      <c r="B14" s="7" t="s">
        <v>40</v>
      </c>
      <c r="C14" s="57">
        <v>0</v>
      </c>
      <c r="D14" s="57">
        <v>0</v>
      </c>
      <c r="E14" s="58">
        <f t="shared" si="0"/>
        <v>0</v>
      </c>
      <c r="F14" s="58">
        <v>0</v>
      </c>
      <c r="G14" s="58">
        <v>0</v>
      </c>
      <c r="H14" s="58">
        <f t="shared" si="1"/>
        <v>0</v>
      </c>
    </row>
    <row r="15" spans="1:8" s="8" customFormat="1" ht="14.25">
      <c r="A15" s="21"/>
      <c r="B15" s="7" t="s">
        <v>28</v>
      </c>
      <c r="C15" s="57">
        <v>0</v>
      </c>
      <c r="D15" s="57">
        <v>0</v>
      </c>
      <c r="E15" s="58">
        <f t="shared" si="0"/>
        <v>0</v>
      </c>
      <c r="F15" s="58">
        <v>0</v>
      </c>
      <c r="G15" s="58">
        <v>0</v>
      </c>
      <c r="H15" s="58">
        <f t="shared" si="1"/>
        <v>0</v>
      </c>
    </row>
    <row r="16" spans="1:8" s="8" customFormat="1" ht="14.25">
      <c r="A16" s="21"/>
      <c r="B16" s="7" t="s">
        <v>29</v>
      </c>
      <c r="C16" s="57">
        <v>0</v>
      </c>
      <c r="D16" s="57">
        <v>0</v>
      </c>
      <c r="E16" s="58">
        <f t="shared" si="0"/>
        <v>0</v>
      </c>
      <c r="F16" s="58">
        <v>0</v>
      </c>
      <c r="G16" s="58">
        <v>0</v>
      </c>
      <c r="H16" s="58">
        <f t="shared" si="1"/>
        <v>0</v>
      </c>
    </row>
    <row r="17" spans="1:8" s="8" customFormat="1" ht="14.25">
      <c r="A17" s="21"/>
      <c r="B17" s="7" t="s">
        <v>30</v>
      </c>
      <c r="C17" s="57">
        <v>0</v>
      </c>
      <c r="D17" s="57">
        <v>0</v>
      </c>
      <c r="E17" s="58">
        <f t="shared" si="0"/>
        <v>0</v>
      </c>
      <c r="F17" s="58">
        <v>0</v>
      </c>
      <c r="G17" s="58">
        <v>0</v>
      </c>
      <c r="H17" s="58">
        <f t="shared" si="1"/>
        <v>0</v>
      </c>
    </row>
    <row r="18" spans="1:8" s="8" customFormat="1" ht="14.25">
      <c r="A18" s="22"/>
      <c r="B18" s="7" t="s">
        <v>31</v>
      </c>
      <c r="C18" s="57">
        <v>0</v>
      </c>
      <c r="D18" s="57">
        <v>0</v>
      </c>
      <c r="E18" s="58">
        <f t="shared" si="0"/>
        <v>0</v>
      </c>
      <c r="F18" s="58">
        <v>0</v>
      </c>
      <c r="G18" s="58">
        <v>0</v>
      </c>
      <c r="H18" s="58">
        <f t="shared" si="1"/>
        <v>0</v>
      </c>
    </row>
    <row r="19" spans="1:8" s="8" customFormat="1" ht="15">
      <c r="A19" s="47" t="s">
        <v>14</v>
      </c>
      <c r="B19" s="40" t="s">
        <v>69</v>
      </c>
      <c r="C19" s="56">
        <v>0</v>
      </c>
      <c r="D19" s="56">
        <v>0</v>
      </c>
      <c r="E19" s="56">
        <f t="shared" si="0"/>
        <v>0</v>
      </c>
      <c r="F19" s="56">
        <f>SUM(F20)</f>
        <v>0</v>
      </c>
      <c r="G19" s="56">
        <f>SUM(G20)</f>
        <v>0</v>
      </c>
      <c r="H19" s="56">
        <f t="shared" si="1"/>
        <v>0</v>
      </c>
    </row>
    <row r="20" spans="1:8" s="19" customFormat="1" ht="14.25">
      <c r="A20" s="23"/>
      <c r="B20" s="18" t="s">
        <v>70</v>
      </c>
      <c r="C20" s="59">
        <v>0</v>
      </c>
      <c r="D20" s="59">
        <v>0</v>
      </c>
      <c r="E20" s="59">
        <f>C20+D20</f>
        <v>0</v>
      </c>
      <c r="F20" s="59">
        <v>0</v>
      </c>
      <c r="G20" s="57">
        <v>0</v>
      </c>
      <c r="H20" s="58">
        <f>G20-C20</f>
        <v>0</v>
      </c>
    </row>
    <row r="21" spans="1:8" s="8" customFormat="1" ht="15">
      <c r="A21" s="47" t="s">
        <v>15</v>
      </c>
      <c r="B21" s="40" t="s">
        <v>5</v>
      </c>
      <c r="C21" s="56">
        <f>SUM(C22)</f>
        <v>0</v>
      </c>
      <c r="D21" s="56">
        <f>SUM(D22)</f>
        <v>0</v>
      </c>
      <c r="E21" s="56">
        <f t="shared" si="0"/>
        <v>0</v>
      </c>
      <c r="F21" s="56">
        <f>SUM(F22)</f>
        <v>0</v>
      </c>
      <c r="G21" s="56">
        <f>SUM(G22)</f>
        <v>0</v>
      </c>
      <c r="H21" s="56">
        <f t="shared" si="1"/>
        <v>0</v>
      </c>
    </row>
    <row r="22" spans="1:8" s="19" customFormat="1" ht="14.25">
      <c r="A22" s="23"/>
      <c r="B22" s="18" t="s">
        <v>41</v>
      </c>
      <c r="C22" s="59">
        <v>0</v>
      </c>
      <c r="D22" s="59">
        <v>0</v>
      </c>
      <c r="E22" s="59">
        <f t="shared" si="0"/>
        <v>0</v>
      </c>
      <c r="F22" s="59">
        <v>0</v>
      </c>
      <c r="G22" s="57">
        <v>0</v>
      </c>
      <c r="H22" s="58">
        <f t="shared" si="1"/>
        <v>0</v>
      </c>
    </row>
    <row r="23" spans="1:8" s="8" customFormat="1" ht="15">
      <c r="A23" s="48" t="s">
        <v>16</v>
      </c>
      <c r="B23" s="40" t="s">
        <v>6</v>
      </c>
      <c r="C23" s="56">
        <f>SUM(C24:C28)</f>
        <v>18659012</v>
      </c>
      <c r="D23" s="56">
        <f>SUM(D24:D28)</f>
        <v>0</v>
      </c>
      <c r="E23" s="56">
        <f>C23+D23</f>
        <v>18659012</v>
      </c>
      <c r="F23" s="56">
        <f>SUM(F24:F28)</f>
        <v>5056221.58</v>
      </c>
      <c r="G23" s="56">
        <f>SUM(G24:G28)</f>
        <v>5056221.58</v>
      </c>
      <c r="H23" s="56">
        <f>G23-C23</f>
        <v>-13602790.42</v>
      </c>
    </row>
    <row r="24" spans="1:8" s="8" customFormat="1" ht="28.5">
      <c r="A24" s="24"/>
      <c r="B24" s="20" t="s">
        <v>42</v>
      </c>
      <c r="C24" s="59">
        <v>0</v>
      </c>
      <c r="D24" s="59">
        <v>0</v>
      </c>
      <c r="E24" s="60">
        <f t="shared" si="0"/>
        <v>0</v>
      </c>
      <c r="F24" s="59">
        <v>0</v>
      </c>
      <c r="G24" s="59">
        <v>0</v>
      </c>
      <c r="H24" s="58">
        <f t="shared" si="1"/>
        <v>0</v>
      </c>
    </row>
    <row r="25" spans="1:8" s="8" customFormat="1" ht="14.25">
      <c r="A25" s="25"/>
      <c r="B25" s="20" t="s">
        <v>43</v>
      </c>
      <c r="C25" s="59">
        <v>0</v>
      </c>
      <c r="D25" s="59">
        <v>0</v>
      </c>
      <c r="E25" s="60">
        <f t="shared" si="0"/>
        <v>0</v>
      </c>
      <c r="F25" s="59">
        <v>0</v>
      </c>
      <c r="G25" s="59">
        <v>0</v>
      </c>
      <c r="H25" s="58">
        <f t="shared" si="1"/>
        <v>0</v>
      </c>
    </row>
    <row r="26" spans="1:8" s="8" customFormat="1" ht="14.25">
      <c r="A26" s="25"/>
      <c r="B26" s="20" t="s">
        <v>44</v>
      </c>
      <c r="C26" s="59">
        <v>18425602</v>
      </c>
      <c r="D26" s="59">
        <v>0</v>
      </c>
      <c r="E26" s="60">
        <f>C26+D26</f>
        <v>18425602</v>
      </c>
      <c r="F26" s="59">
        <v>5037870.82</v>
      </c>
      <c r="G26" s="59">
        <v>5037870.82</v>
      </c>
      <c r="H26" s="58">
        <f>G26-C26</f>
        <v>-13387731.18</v>
      </c>
    </row>
    <row r="27" spans="1:8" s="8" customFormat="1" ht="14.25">
      <c r="A27" s="25"/>
      <c r="B27" s="20" t="s">
        <v>45</v>
      </c>
      <c r="C27" s="59">
        <v>0</v>
      </c>
      <c r="D27" s="59">
        <v>0</v>
      </c>
      <c r="E27" s="60">
        <f t="shared" si="0"/>
        <v>0</v>
      </c>
      <c r="F27" s="59">
        <v>0</v>
      </c>
      <c r="G27" s="59">
        <v>0</v>
      </c>
      <c r="H27" s="58">
        <v>0</v>
      </c>
    </row>
    <row r="28" spans="1:8" s="8" customFormat="1" ht="14.25">
      <c r="A28" s="26"/>
      <c r="B28" s="20" t="s">
        <v>30</v>
      </c>
      <c r="C28" s="59">
        <v>233410</v>
      </c>
      <c r="D28" s="59">
        <v>0</v>
      </c>
      <c r="E28" s="60">
        <f>C28+D28</f>
        <v>233410</v>
      </c>
      <c r="F28" s="59">
        <v>18350.76</v>
      </c>
      <c r="G28" s="59">
        <v>18350.76</v>
      </c>
      <c r="H28" s="58">
        <f>G28-C28</f>
        <v>-215059.24</v>
      </c>
    </row>
    <row r="29" spans="1:8" s="8" customFormat="1" ht="45">
      <c r="A29" s="49" t="s">
        <v>17</v>
      </c>
      <c r="B29" s="41" t="s">
        <v>7</v>
      </c>
      <c r="C29" s="56">
        <v>0</v>
      </c>
      <c r="D29" s="56">
        <v>0</v>
      </c>
      <c r="E29" s="56">
        <f t="shared" si="0"/>
        <v>0</v>
      </c>
      <c r="F29" s="56">
        <v>0</v>
      </c>
      <c r="G29" s="56">
        <v>0</v>
      </c>
      <c r="H29" s="56">
        <f t="shared" si="1"/>
        <v>0</v>
      </c>
    </row>
    <row r="30" spans="1:8" s="8" customFormat="1" ht="15">
      <c r="A30" s="50" t="s">
        <v>18</v>
      </c>
      <c r="B30" s="17" t="s">
        <v>8</v>
      </c>
      <c r="C30" s="56">
        <f>SUM(C31:C33)</f>
        <v>0</v>
      </c>
      <c r="D30" s="56">
        <f>SUM(D31:D33)</f>
        <v>0</v>
      </c>
      <c r="E30" s="56">
        <f>C30+D30</f>
        <v>0</v>
      </c>
      <c r="F30" s="56">
        <f>SUM(F31:F33)</f>
        <v>0</v>
      </c>
      <c r="G30" s="56">
        <f>SUM(G31:G33)</f>
        <v>0</v>
      </c>
      <c r="H30" s="56">
        <f>G30-C30</f>
        <v>0</v>
      </c>
    </row>
    <row r="31" spans="1:8" s="19" customFormat="1" ht="15">
      <c r="A31" s="27"/>
      <c r="B31" s="18" t="s">
        <v>46</v>
      </c>
      <c r="C31" s="59">
        <v>0</v>
      </c>
      <c r="D31" s="59">
        <v>0</v>
      </c>
      <c r="E31" s="60">
        <f>C31+D31</f>
        <v>0</v>
      </c>
      <c r="F31" s="59">
        <v>0</v>
      </c>
      <c r="G31" s="59">
        <v>0</v>
      </c>
      <c r="H31" s="58">
        <f>G31-C31</f>
        <v>0</v>
      </c>
    </row>
    <row r="32" spans="1:8" s="19" customFormat="1" ht="15">
      <c r="A32" s="28"/>
      <c r="B32" s="18" t="s">
        <v>47</v>
      </c>
      <c r="C32" s="59">
        <v>0</v>
      </c>
      <c r="D32" s="59">
        <v>0</v>
      </c>
      <c r="E32" s="60">
        <f t="shared" si="0"/>
        <v>0</v>
      </c>
      <c r="F32" s="59">
        <v>0</v>
      </c>
      <c r="G32" s="59">
        <v>0</v>
      </c>
      <c r="H32" s="58">
        <f t="shared" si="1"/>
        <v>0</v>
      </c>
    </row>
    <row r="33" spans="1:8" s="19" customFormat="1" ht="15">
      <c r="A33" s="29"/>
      <c r="B33" s="18" t="s">
        <v>30</v>
      </c>
      <c r="C33" s="59">
        <v>0</v>
      </c>
      <c r="D33" s="59">
        <v>0</v>
      </c>
      <c r="E33" s="60">
        <f t="shared" si="0"/>
        <v>0</v>
      </c>
      <c r="F33" s="59">
        <v>0</v>
      </c>
      <c r="G33" s="59">
        <v>0</v>
      </c>
      <c r="H33" s="58">
        <f t="shared" si="1"/>
        <v>0</v>
      </c>
    </row>
    <row r="34" spans="1:8" s="8" customFormat="1" ht="15.75" customHeight="1">
      <c r="A34" s="51" t="s">
        <v>68</v>
      </c>
      <c r="B34" s="40" t="s">
        <v>9</v>
      </c>
      <c r="C34" s="56">
        <f>SUM(C35:C38)</f>
        <v>1120390</v>
      </c>
      <c r="D34" s="56">
        <f>SUM(D35:D38)</f>
        <v>0</v>
      </c>
      <c r="E34" s="56">
        <f>C34+D34</f>
        <v>1120390</v>
      </c>
      <c r="F34" s="56">
        <f>SUM(F35:F38)</f>
        <v>2348.78</v>
      </c>
      <c r="G34" s="56">
        <f>SUM(G35:G38)</f>
        <v>2348.78</v>
      </c>
      <c r="H34" s="56">
        <f t="shared" si="1"/>
        <v>-1118041.22</v>
      </c>
    </row>
    <row r="35" spans="1:8" s="19" customFormat="1" ht="15.75" customHeight="1">
      <c r="A35" s="27"/>
      <c r="B35" s="18" t="s">
        <v>48</v>
      </c>
      <c r="C35" s="59">
        <v>0</v>
      </c>
      <c r="D35" s="59">
        <v>0</v>
      </c>
      <c r="E35" s="60">
        <f t="shared" si="0"/>
        <v>0</v>
      </c>
      <c r="F35" s="59">
        <v>0</v>
      </c>
      <c r="G35" s="59">
        <v>0</v>
      </c>
      <c r="H35" s="58">
        <f t="shared" si="1"/>
        <v>0</v>
      </c>
    </row>
    <row r="36" spans="1:8" s="19" customFormat="1" ht="15.75" customHeight="1">
      <c r="A36" s="28"/>
      <c r="B36" s="18" t="s">
        <v>49</v>
      </c>
      <c r="C36" s="59">
        <v>0</v>
      </c>
      <c r="D36" s="59">
        <v>0</v>
      </c>
      <c r="E36" s="60">
        <f t="shared" si="0"/>
        <v>0</v>
      </c>
      <c r="F36" s="59">
        <v>0</v>
      </c>
      <c r="G36" s="59">
        <v>0</v>
      </c>
      <c r="H36" s="58">
        <f t="shared" si="1"/>
        <v>0</v>
      </c>
    </row>
    <row r="37" spans="1:8" s="19" customFormat="1" ht="15.75" customHeight="1">
      <c r="A37" s="28"/>
      <c r="B37" s="18" t="s">
        <v>50</v>
      </c>
      <c r="C37" s="59">
        <v>1120390</v>
      </c>
      <c r="D37" s="59">
        <v>0</v>
      </c>
      <c r="E37" s="60">
        <f>C37+D37</f>
        <v>1120390</v>
      </c>
      <c r="F37" s="59">
        <v>2348.78</v>
      </c>
      <c r="G37" s="59">
        <v>2348.78</v>
      </c>
      <c r="H37" s="58">
        <f t="shared" si="1"/>
        <v>-1118041.22</v>
      </c>
    </row>
    <row r="38" spans="1:8" s="19" customFormat="1" ht="15.75" customHeight="1">
      <c r="A38" s="29"/>
      <c r="B38" s="18" t="s">
        <v>30</v>
      </c>
      <c r="C38" s="59">
        <v>0</v>
      </c>
      <c r="D38" s="59">
        <v>0</v>
      </c>
      <c r="E38" s="60">
        <f t="shared" si="0"/>
        <v>0</v>
      </c>
      <c r="F38" s="59">
        <v>0</v>
      </c>
      <c r="G38" s="59">
        <v>0</v>
      </c>
      <c r="H38" s="58">
        <f t="shared" si="1"/>
        <v>0</v>
      </c>
    </row>
    <row r="39" spans="1:8" s="8" customFormat="1" ht="15">
      <c r="A39" s="51" t="s">
        <v>19</v>
      </c>
      <c r="B39" s="40" t="s">
        <v>10</v>
      </c>
      <c r="C39" s="56">
        <f>SUM(C40:C42)</f>
        <v>0</v>
      </c>
      <c r="D39" s="56">
        <f>SUM(D40:D42)</f>
        <v>0</v>
      </c>
      <c r="E39" s="56">
        <f t="shared" si="0"/>
        <v>0</v>
      </c>
      <c r="F39" s="56">
        <f>SUM(F40:F42)</f>
        <v>0</v>
      </c>
      <c r="G39" s="56">
        <f>SUM(G40:G42)</f>
        <v>0</v>
      </c>
      <c r="H39" s="56">
        <f t="shared" si="1"/>
        <v>0</v>
      </c>
    </row>
    <row r="40" spans="1:8" s="8" customFormat="1" ht="14.25">
      <c r="A40" s="32"/>
      <c r="B40" s="7" t="s">
        <v>51</v>
      </c>
      <c r="C40" s="57">
        <v>0</v>
      </c>
      <c r="D40" s="59">
        <v>0</v>
      </c>
      <c r="E40" s="57">
        <f t="shared" si="0"/>
        <v>0</v>
      </c>
      <c r="F40" s="57">
        <v>0</v>
      </c>
      <c r="G40" s="57">
        <v>0</v>
      </c>
      <c r="H40" s="58">
        <f t="shared" si="1"/>
        <v>0</v>
      </c>
    </row>
    <row r="41" spans="1:8" s="8" customFormat="1" ht="14.25">
      <c r="A41" s="33"/>
      <c r="B41" s="7" t="s">
        <v>52</v>
      </c>
      <c r="C41" s="57">
        <v>0</v>
      </c>
      <c r="D41" s="59">
        <v>0</v>
      </c>
      <c r="E41" s="57">
        <f t="shared" si="0"/>
        <v>0</v>
      </c>
      <c r="F41" s="57">
        <v>0</v>
      </c>
      <c r="G41" s="57">
        <v>0</v>
      </c>
      <c r="H41" s="58">
        <f t="shared" si="1"/>
        <v>0</v>
      </c>
    </row>
    <row r="42" spans="1:8" s="8" customFormat="1" ht="14.25">
      <c r="A42" s="34"/>
      <c r="B42" s="7" t="s">
        <v>53</v>
      </c>
      <c r="C42" s="57">
        <v>0</v>
      </c>
      <c r="D42" s="59">
        <v>0</v>
      </c>
      <c r="E42" s="57">
        <f t="shared" si="0"/>
        <v>0</v>
      </c>
      <c r="F42" s="57">
        <v>0</v>
      </c>
      <c r="G42" s="57">
        <v>0</v>
      </c>
      <c r="H42" s="58">
        <f t="shared" si="1"/>
        <v>0</v>
      </c>
    </row>
    <row r="43" spans="1:8" s="8" customFormat="1" ht="15">
      <c r="A43" s="51" t="s">
        <v>20</v>
      </c>
      <c r="B43" s="40" t="s">
        <v>11</v>
      </c>
      <c r="C43" s="56">
        <f>SUM(C44:C49)</f>
        <v>0</v>
      </c>
      <c r="D43" s="56">
        <f>SUM(D44:D49)</f>
        <v>0</v>
      </c>
      <c r="E43" s="56">
        <f t="shared" si="0"/>
        <v>0</v>
      </c>
      <c r="F43" s="56">
        <f>SUM(F44:F49)</f>
        <v>0</v>
      </c>
      <c r="G43" s="56">
        <f>SUM(G44:G49)</f>
        <v>0</v>
      </c>
      <c r="H43" s="56">
        <f t="shared" si="1"/>
        <v>0</v>
      </c>
    </row>
    <row r="44" spans="1:8" s="8" customFormat="1" ht="14.25">
      <c r="A44" s="32"/>
      <c r="B44" s="7" t="s">
        <v>54</v>
      </c>
      <c r="C44" s="57">
        <v>0</v>
      </c>
      <c r="D44" s="59">
        <v>0</v>
      </c>
      <c r="E44" s="58">
        <f t="shared" si="0"/>
        <v>0</v>
      </c>
      <c r="F44" s="57">
        <v>0</v>
      </c>
      <c r="G44" s="57">
        <v>0</v>
      </c>
      <c r="H44" s="58">
        <f t="shared" si="1"/>
        <v>0</v>
      </c>
    </row>
    <row r="45" spans="1:8" s="8" customFormat="1" ht="14.25">
      <c r="A45" s="33"/>
      <c r="B45" s="7" t="s">
        <v>55</v>
      </c>
      <c r="C45" s="57">
        <v>0</v>
      </c>
      <c r="D45" s="59">
        <v>0</v>
      </c>
      <c r="E45" s="58">
        <f t="shared" si="0"/>
        <v>0</v>
      </c>
      <c r="F45" s="57">
        <v>0</v>
      </c>
      <c r="G45" s="57">
        <v>0</v>
      </c>
      <c r="H45" s="58">
        <f t="shared" si="1"/>
        <v>0</v>
      </c>
    </row>
    <row r="46" spans="1:8" s="8" customFormat="1" ht="14.25">
      <c r="A46" s="33"/>
      <c r="B46" s="7" t="s">
        <v>56</v>
      </c>
      <c r="C46" s="57">
        <v>0</v>
      </c>
      <c r="D46" s="59">
        <v>0</v>
      </c>
      <c r="E46" s="58">
        <f t="shared" si="0"/>
        <v>0</v>
      </c>
      <c r="F46" s="57">
        <v>0</v>
      </c>
      <c r="G46" s="57">
        <v>0</v>
      </c>
      <c r="H46" s="58">
        <f t="shared" si="1"/>
        <v>0</v>
      </c>
    </row>
    <row r="47" spans="1:8" s="8" customFormat="1" ht="14.25">
      <c r="A47" s="33"/>
      <c r="B47" s="7" t="s">
        <v>57</v>
      </c>
      <c r="C47" s="57">
        <v>0</v>
      </c>
      <c r="D47" s="59">
        <v>0</v>
      </c>
      <c r="E47" s="58">
        <f t="shared" si="0"/>
        <v>0</v>
      </c>
      <c r="F47" s="57">
        <v>0</v>
      </c>
      <c r="G47" s="57">
        <v>0</v>
      </c>
      <c r="H47" s="58">
        <f t="shared" si="1"/>
        <v>0</v>
      </c>
    </row>
    <row r="48" spans="1:8" s="8" customFormat="1" ht="14.25">
      <c r="A48" s="33"/>
      <c r="B48" s="7" t="s">
        <v>58</v>
      </c>
      <c r="C48" s="57">
        <v>0</v>
      </c>
      <c r="D48" s="59">
        <v>0</v>
      </c>
      <c r="E48" s="58">
        <f t="shared" si="0"/>
        <v>0</v>
      </c>
      <c r="F48" s="57">
        <v>0</v>
      </c>
      <c r="G48" s="57">
        <v>0</v>
      </c>
      <c r="H48" s="58">
        <f t="shared" si="1"/>
        <v>0</v>
      </c>
    </row>
    <row r="49" spans="1:8" s="8" customFormat="1" ht="14.25">
      <c r="A49" s="34"/>
      <c r="B49" s="7" t="s">
        <v>59</v>
      </c>
      <c r="C49" s="57">
        <v>0</v>
      </c>
      <c r="D49" s="59">
        <v>0</v>
      </c>
      <c r="E49" s="58">
        <f t="shared" si="0"/>
        <v>0</v>
      </c>
      <c r="F49" s="57">
        <v>0</v>
      </c>
      <c r="G49" s="57">
        <v>0</v>
      </c>
      <c r="H49" s="58">
        <f t="shared" si="1"/>
        <v>0</v>
      </c>
    </row>
    <row r="50" spans="1:8" s="8" customFormat="1" ht="15">
      <c r="A50" s="52" t="s">
        <v>21</v>
      </c>
      <c r="B50" s="40" t="s">
        <v>12</v>
      </c>
      <c r="C50" s="61">
        <f>SUM(C51)</f>
        <v>0</v>
      </c>
      <c r="D50" s="61">
        <f>SUM(D51)</f>
        <v>0</v>
      </c>
      <c r="E50" s="61">
        <f t="shared" si="0"/>
        <v>0</v>
      </c>
      <c r="F50" s="61">
        <f>SUM(F51)</f>
        <v>0</v>
      </c>
      <c r="G50" s="61">
        <f>SUM(G51)</f>
        <v>0</v>
      </c>
      <c r="H50" s="61">
        <f t="shared" si="1"/>
        <v>0</v>
      </c>
    </row>
    <row r="51" spans="1:8" s="8" customFormat="1" ht="15">
      <c r="A51" s="37"/>
      <c r="B51" s="16" t="s">
        <v>60</v>
      </c>
      <c r="C51" s="57">
        <v>0</v>
      </c>
      <c r="D51" s="59">
        <v>0</v>
      </c>
      <c r="E51" s="58">
        <f t="shared" si="0"/>
        <v>0</v>
      </c>
      <c r="F51" s="57">
        <v>0</v>
      </c>
      <c r="G51" s="57">
        <v>0</v>
      </c>
      <c r="H51" s="58">
        <v>0</v>
      </c>
    </row>
    <row r="52" spans="1:8" s="8" customFormat="1" ht="7.5" customHeight="1">
      <c r="A52" s="43"/>
      <c r="B52" s="15"/>
      <c r="C52" s="62"/>
      <c r="D52" s="62"/>
      <c r="E52" s="62"/>
      <c r="F52" s="62"/>
      <c r="G52" s="62"/>
      <c r="H52" s="63"/>
    </row>
    <row r="53" spans="1:8" s="8" customFormat="1" ht="15">
      <c r="A53" s="87" t="s">
        <v>65</v>
      </c>
      <c r="B53" s="88"/>
      <c r="C53" s="64">
        <f>SUM(C10+C19+C21+C23+C29+C30+C34+C39+C43+C50)</f>
        <v>19779402</v>
      </c>
      <c r="D53" s="64">
        <f>SUM(D10+D19+D21+D23+D29+D30+D34+D39+D43+D50)</f>
        <v>0</v>
      </c>
      <c r="E53" s="64">
        <f>C53+D53</f>
        <v>19779402</v>
      </c>
      <c r="F53" s="64">
        <f>SUM(F10+F19+F21+F23+F29+F30+F34+F39+F43+F50)</f>
        <v>5058570.36</v>
      </c>
      <c r="G53" s="64">
        <f>SUM(G10+G19+G21+G23+G29+G30+G34+G39+G43+G50)</f>
        <v>5058570.36</v>
      </c>
      <c r="H53" s="64">
        <f>G53-C53</f>
        <v>-14720831.64</v>
      </c>
    </row>
    <row r="54" spans="1:8" s="8" customFormat="1" ht="9" customHeight="1">
      <c r="A54" s="35"/>
      <c r="B54" s="36"/>
      <c r="C54" s="65"/>
      <c r="D54" s="65"/>
      <c r="E54" s="66"/>
      <c r="F54" s="66"/>
      <c r="G54" s="66"/>
      <c r="H54" s="67"/>
    </row>
    <row r="55" spans="1:8" s="8" customFormat="1" ht="42" customHeight="1">
      <c r="A55" s="9"/>
      <c r="B55" s="10" t="s">
        <v>22</v>
      </c>
      <c r="C55" s="68" t="s">
        <v>23</v>
      </c>
      <c r="D55" s="68" t="s">
        <v>62</v>
      </c>
      <c r="E55" s="68" t="s">
        <v>1</v>
      </c>
      <c r="F55" s="68" t="s">
        <v>2</v>
      </c>
      <c r="G55" s="68" t="s">
        <v>3</v>
      </c>
      <c r="H55" s="68" t="s">
        <v>63</v>
      </c>
    </row>
    <row r="56" spans="1:8" s="8" customFormat="1" ht="14.25">
      <c r="A56" s="6" t="s">
        <v>24</v>
      </c>
      <c r="B56" s="7"/>
      <c r="C56" s="69">
        <f>C11</f>
        <v>0</v>
      </c>
      <c r="D56" s="69">
        <f>D11</f>
        <v>0</v>
      </c>
      <c r="E56" s="70">
        <v>0</v>
      </c>
      <c r="F56" s="70">
        <f>F11</f>
        <v>0</v>
      </c>
      <c r="G56" s="69">
        <f>G11</f>
        <v>0</v>
      </c>
      <c r="H56" s="59">
        <f>G56-C56</f>
        <v>0</v>
      </c>
    </row>
    <row r="57" spans="1:8" s="8" customFormat="1" ht="14.25">
      <c r="A57" s="6" t="s">
        <v>25</v>
      </c>
      <c r="B57" s="7"/>
      <c r="C57" s="69">
        <f aca="true" t="shared" si="2" ref="C57:D63">C12</f>
        <v>0</v>
      </c>
      <c r="D57" s="69">
        <f t="shared" si="2"/>
        <v>0</v>
      </c>
      <c r="E57" s="70">
        <v>0</v>
      </c>
      <c r="F57" s="70">
        <f aca="true" t="shared" si="3" ref="F57:G63">F12</f>
        <v>0</v>
      </c>
      <c r="G57" s="69">
        <f t="shared" si="3"/>
        <v>0</v>
      </c>
      <c r="H57" s="59">
        <f aca="true" t="shared" si="4" ref="H57:H64">G57-C57</f>
        <v>0</v>
      </c>
    </row>
    <row r="58" spans="1:8" s="8" customFormat="1" ht="14.25">
      <c r="A58" s="6" t="s">
        <v>26</v>
      </c>
      <c r="B58" s="7"/>
      <c r="C58" s="69">
        <f t="shared" si="2"/>
        <v>0</v>
      </c>
      <c r="D58" s="69">
        <f t="shared" si="2"/>
        <v>0</v>
      </c>
      <c r="E58" s="70">
        <v>0</v>
      </c>
      <c r="F58" s="70">
        <f t="shared" si="3"/>
        <v>0</v>
      </c>
      <c r="G58" s="69">
        <f t="shared" si="3"/>
        <v>0</v>
      </c>
      <c r="H58" s="59">
        <f t="shared" si="4"/>
        <v>0</v>
      </c>
    </row>
    <row r="59" spans="1:8" s="8" customFormat="1" ht="14.25">
      <c r="A59" s="6" t="s">
        <v>27</v>
      </c>
      <c r="B59" s="7"/>
      <c r="C59" s="69">
        <f t="shared" si="2"/>
        <v>0</v>
      </c>
      <c r="D59" s="69">
        <f t="shared" si="2"/>
        <v>0</v>
      </c>
      <c r="E59" s="70">
        <v>0</v>
      </c>
      <c r="F59" s="70">
        <f t="shared" si="3"/>
        <v>0</v>
      </c>
      <c r="G59" s="69">
        <f t="shared" si="3"/>
        <v>0</v>
      </c>
      <c r="H59" s="59">
        <f t="shared" si="4"/>
        <v>0</v>
      </c>
    </row>
    <row r="60" spans="1:8" s="8" customFormat="1" ht="14.25">
      <c r="A60" s="6" t="s">
        <v>28</v>
      </c>
      <c r="B60" s="7"/>
      <c r="C60" s="69">
        <f t="shared" si="2"/>
        <v>0</v>
      </c>
      <c r="D60" s="69">
        <f t="shared" si="2"/>
        <v>0</v>
      </c>
      <c r="E60" s="70">
        <v>0</v>
      </c>
      <c r="F60" s="70">
        <f t="shared" si="3"/>
        <v>0</v>
      </c>
      <c r="G60" s="69">
        <f t="shared" si="3"/>
        <v>0</v>
      </c>
      <c r="H60" s="59">
        <f t="shared" si="4"/>
        <v>0</v>
      </c>
    </row>
    <row r="61" spans="1:8" s="8" customFormat="1" ht="14.25">
      <c r="A61" s="6" t="s">
        <v>29</v>
      </c>
      <c r="B61" s="7"/>
      <c r="C61" s="69">
        <f t="shared" si="2"/>
        <v>0</v>
      </c>
      <c r="D61" s="69">
        <f t="shared" si="2"/>
        <v>0</v>
      </c>
      <c r="E61" s="70">
        <v>0</v>
      </c>
      <c r="F61" s="70">
        <f t="shared" si="3"/>
        <v>0</v>
      </c>
      <c r="G61" s="69">
        <f t="shared" si="3"/>
        <v>0</v>
      </c>
      <c r="H61" s="59">
        <f t="shared" si="4"/>
        <v>0</v>
      </c>
    </row>
    <row r="62" spans="1:8" s="8" customFormat="1" ht="14.25">
      <c r="A62" s="6" t="s">
        <v>30</v>
      </c>
      <c r="B62" s="7"/>
      <c r="C62" s="69">
        <f t="shared" si="2"/>
        <v>0</v>
      </c>
      <c r="D62" s="69">
        <f t="shared" si="2"/>
        <v>0</v>
      </c>
      <c r="E62" s="70">
        <v>0</v>
      </c>
      <c r="F62" s="70">
        <f t="shared" si="3"/>
        <v>0</v>
      </c>
      <c r="G62" s="69">
        <f t="shared" si="3"/>
        <v>0</v>
      </c>
      <c r="H62" s="59">
        <f t="shared" si="4"/>
        <v>0</v>
      </c>
    </row>
    <row r="63" spans="1:8" s="8" customFormat="1" ht="14.25">
      <c r="A63" s="6" t="s">
        <v>31</v>
      </c>
      <c r="B63" s="7"/>
      <c r="C63" s="69">
        <f t="shared" si="2"/>
        <v>0</v>
      </c>
      <c r="D63" s="69">
        <f t="shared" si="2"/>
        <v>0</v>
      </c>
      <c r="E63" s="70">
        <v>0</v>
      </c>
      <c r="F63" s="70">
        <f t="shared" si="3"/>
        <v>0</v>
      </c>
      <c r="G63" s="69">
        <f t="shared" si="3"/>
        <v>0</v>
      </c>
      <c r="H63" s="59">
        <f t="shared" si="4"/>
        <v>0</v>
      </c>
    </row>
    <row r="64" spans="1:8" s="8" customFormat="1" ht="15">
      <c r="A64" s="12"/>
      <c r="B64" s="13" t="s">
        <v>32</v>
      </c>
      <c r="C64" s="64">
        <f>SUM(C56:C63)</f>
        <v>0</v>
      </c>
      <c r="D64" s="64">
        <f>SUM(D56:D63)</f>
        <v>0</v>
      </c>
      <c r="E64" s="64">
        <f>SUM(E56:E63)</f>
        <v>0</v>
      </c>
      <c r="F64" s="64">
        <f>SUM(F56:F63)</f>
        <v>0</v>
      </c>
      <c r="G64" s="64">
        <f>SUM(G56:G63)</f>
        <v>0</v>
      </c>
      <c r="H64" s="64">
        <f t="shared" si="4"/>
        <v>0</v>
      </c>
    </row>
    <row r="65" spans="1:8" s="8" customFormat="1" ht="14.25">
      <c r="A65" s="14"/>
      <c r="B65" s="15"/>
      <c r="C65" s="71"/>
      <c r="D65" s="71"/>
      <c r="E65" s="71"/>
      <c r="F65" s="71"/>
      <c r="G65" s="71"/>
      <c r="H65" s="72"/>
    </row>
    <row r="66" spans="1:8" s="8" customFormat="1" ht="15">
      <c r="A66" s="9"/>
      <c r="B66" s="10" t="s">
        <v>33</v>
      </c>
      <c r="C66" s="84"/>
      <c r="D66" s="85"/>
      <c r="E66" s="85"/>
      <c r="F66" s="85"/>
      <c r="G66" s="85"/>
      <c r="H66" s="86"/>
    </row>
    <row r="67" spans="1:8" s="8" customFormat="1" ht="14.25">
      <c r="A67" s="53" t="s">
        <v>13</v>
      </c>
      <c r="B67" s="23" t="s">
        <v>69</v>
      </c>
      <c r="C67" s="73">
        <f>C19</f>
        <v>0</v>
      </c>
      <c r="D67" s="73">
        <f>D19</f>
        <v>0</v>
      </c>
      <c r="E67" s="73">
        <v>0</v>
      </c>
      <c r="F67" s="73">
        <f>F19</f>
        <v>0</v>
      </c>
      <c r="G67" s="73">
        <f>G19</f>
        <v>0</v>
      </c>
      <c r="H67" s="59">
        <f aca="true" t="shared" si="5" ref="H67:H72">G67-C67</f>
        <v>0</v>
      </c>
    </row>
    <row r="68" spans="1:8" s="8" customFormat="1" ht="14.25">
      <c r="A68" s="53" t="s">
        <v>14</v>
      </c>
      <c r="B68" s="23" t="s">
        <v>34</v>
      </c>
      <c r="C68" s="73">
        <f>C21</f>
        <v>0</v>
      </c>
      <c r="D68" s="73">
        <f>D21</f>
        <v>0</v>
      </c>
      <c r="E68" s="73">
        <v>0</v>
      </c>
      <c r="F68" s="73">
        <f>F21</f>
        <v>0</v>
      </c>
      <c r="G68" s="73">
        <f>G21</f>
        <v>0</v>
      </c>
      <c r="H68" s="59">
        <f t="shared" si="5"/>
        <v>0</v>
      </c>
    </row>
    <row r="69" spans="1:8" s="8" customFormat="1" ht="14.25">
      <c r="A69" s="53" t="s">
        <v>15</v>
      </c>
      <c r="B69" s="23" t="s">
        <v>6</v>
      </c>
      <c r="C69" s="73">
        <f>C23</f>
        <v>18659012</v>
      </c>
      <c r="D69" s="73">
        <f>D23</f>
        <v>0</v>
      </c>
      <c r="E69" s="60">
        <f>C69+D69</f>
        <v>18659012</v>
      </c>
      <c r="F69" s="73">
        <f>F23</f>
        <v>5056221.58</v>
      </c>
      <c r="G69" s="73">
        <f>G23</f>
        <v>5056221.58</v>
      </c>
      <c r="H69" s="59">
        <f t="shared" si="5"/>
        <v>-13602790.42</v>
      </c>
    </row>
    <row r="70" spans="1:8" s="8" customFormat="1" ht="14.25">
      <c r="A70" s="53" t="s">
        <v>16</v>
      </c>
      <c r="B70" s="23" t="s">
        <v>8</v>
      </c>
      <c r="C70" s="73">
        <f>C30</f>
        <v>0</v>
      </c>
      <c r="D70" s="73">
        <f>D30</f>
        <v>0</v>
      </c>
      <c r="E70" s="60">
        <f>C70+D70</f>
        <v>0</v>
      </c>
      <c r="F70" s="73">
        <f>F30</f>
        <v>0</v>
      </c>
      <c r="G70" s="73">
        <f>G30</f>
        <v>0</v>
      </c>
      <c r="H70" s="59">
        <f t="shared" si="5"/>
        <v>0</v>
      </c>
    </row>
    <row r="71" spans="1:8" s="8" customFormat="1" ht="14.25">
      <c r="A71" s="53" t="s">
        <v>17</v>
      </c>
      <c r="B71" s="23" t="s">
        <v>9</v>
      </c>
      <c r="C71" s="73">
        <f>C34</f>
        <v>1120390</v>
      </c>
      <c r="D71" s="73">
        <f>D34</f>
        <v>0</v>
      </c>
      <c r="E71" s="60">
        <f>C71+D71</f>
        <v>1120390</v>
      </c>
      <c r="F71" s="73">
        <f>F34</f>
        <v>2348.78</v>
      </c>
      <c r="G71" s="73">
        <f>G34</f>
        <v>2348.78</v>
      </c>
      <c r="H71" s="59">
        <f t="shared" si="5"/>
        <v>-1118041.22</v>
      </c>
    </row>
    <row r="72" spans="1:8" s="8" customFormat="1" ht="15">
      <c r="A72" s="12"/>
      <c r="B72" s="13" t="s">
        <v>35</v>
      </c>
      <c r="C72" s="64">
        <f>SUM(C67:C71)</f>
        <v>19779402</v>
      </c>
      <c r="D72" s="64">
        <f>SUM(D67:D71)</f>
        <v>0</v>
      </c>
      <c r="E72" s="64">
        <f>SUM(E67:E71)</f>
        <v>19779402</v>
      </c>
      <c r="F72" s="64">
        <f>SUM(F67:F71)</f>
        <v>5058570.36</v>
      </c>
      <c r="G72" s="64">
        <f>SUM(G67:G71)</f>
        <v>5058570.36</v>
      </c>
      <c r="H72" s="64">
        <f t="shared" si="5"/>
        <v>-14720831.64</v>
      </c>
    </row>
    <row r="73" spans="1:8" s="8" customFormat="1" ht="7.5" customHeight="1">
      <c r="A73" s="14"/>
      <c r="B73" s="15"/>
      <c r="C73" s="71"/>
      <c r="D73" s="74"/>
      <c r="E73" s="71"/>
      <c r="F73" s="71"/>
      <c r="G73" s="71"/>
      <c r="H73" s="75"/>
    </row>
    <row r="74" spans="1:8" s="8" customFormat="1" ht="15">
      <c r="A74" s="12"/>
      <c r="B74" s="42" t="s">
        <v>36</v>
      </c>
      <c r="C74" s="64">
        <f>C64+C72</f>
        <v>19779402</v>
      </c>
      <c r="D74" s="64">
        <f>D64+D72</f>
        <v>0</v>
      </c>
      <c r="E74" s="64">
        <f>E64+E72</f>
        <v>19779402</v>
      </c>
      <c r="F74" s="64">
        <f>F64+F72</f>
        <v>5058570.36</v>
      </c>
      <c r="G74" s="64">
        <f>G64+G72</f>
        <v>5058570.36</v>
      </c>
      <c r="H74" s="64">
        <f>G74-C74</f>
        <v>-14720831.64</v>
      </c>
    </row>
    <row r="75" spans="3:8" ht="15">
      <c r="C75" s="76"/>
      <c r="D75" s="76"/>
      <c r="E75" s="76"/>
      <c r="F75" s="76"/>
      <c r="G75" s="76"/>
      <c r="H75" s="76"/>
    </row>
    <row r="76" spans="3:8" ht="15">
      <c r="C76" s="76"/>
      <c r="D76" s="76"/>
      <c r="E76" s="76"/>
      <c r="F76" s="76"/>
      <c r="G76" s="76"/>
      <c r="H76" s="76"/>
    </row>
    <row r="77" spans="3:8" ht="15">
      <c r="C77" s="76"/>
      <c r="D77" s="76"/>
      <c r="E77" s="76"/>
      <c r="F77" s="76"/>
      <c r="G77" s="76"/>
      <c r="H77" s="76"/>
    </row>
    <row r="78" spans="2:8" ht="15.75">
      <c r="B78" s="54"/>
      <c r="C78" s="77"/>
      <c r="D78" s="77"/>
      <c r="E78" s="77"/>
      <c r="F78" s="77"/>
      <c r="G78" s="76"/>
      <c r="H78" s="76"/>
    </row>
    <row r="79" spans="2:8" ht="15.75">
      <c r="B79" s="5"/>
      <c r="C79" s="78"/>
      <c r="D79" s="78"/>
      <c r="E79" s="79"/>
      <c r="F79" s="78"/>
      <c r="G79" s="76"/>
      <c r="H79" s="80"/>
    </row>
    <row r="80" spans="2:8" ht="15.75">
      <c r="B80" s="55" t="s">
        <v>76</v>
      </c>
      <c r="C80" s="77"/>
      <c r="D80" s="77"/>
      <c r="E80" s="80" t="s">
        <v>73</v>
      </c>
      <c r="F80" s="80"/>
      <c r="G80" s="76"/>
      <c r="H80" s="76"/>
    </row>
    <row r="81" spans="2:8" ht="15.75">
      <c r="B81" s="55" t="s">
        <v>74</v>
      </c>
      <c r="C81" s="77"/>
      <c r="D81" s="77"/>
      <c r="E81" s="80" t="s">
        <v>75</v>
      </c>
      <c r="F81" s="77"/>
      <c r="G81" s="76"/>
      <c r="H81" s="81"/>
    </row>
    <row r="82" spans="2:8" ht="15">
      <c r="B82" s="3"/>
      <c r="E82" s="4"/>
      <c r="H82" s="4"/>
    </row>
    <row r="83" ht="15"/>
    <row r="84" ht="34.5">
      <c r="D84" s="38" t="s">
        <v>77</v>
      </c>
    </row>
    <row r="85" ht="15"/>
    <row r="86" spans="5:8" ht="15" customHeight="1">
      <c r="E86" s="38"/>
      <c r="F86" s="38"/>
      <c r="G86" s="38"/>
      <c r="H86" s="38"/>
    </row>
    <row r="87" spans="4:8" ht="15" customHeight="1" hidden="1">
      <c r="D87" s="38"/>
      <c r="E87" s="38"/>
      <c r="F87" s="38"/>
      <c r="G87" s="38"/>
      <c r="H87" s="38"/>
    </row>
    <row r="88" spans="4:8" ht="15" customHeight="1" hidden="1">
      <c r="D88" s="38"/>
      <c r="E88" s="38"/>
      <c r="F88" s="38"/>
      <c r="G88" s="38"/>
      <c r="H88" s="38"/>
    </row>
    <row r="89" spans="4:8" ht="15" customHeight="1" hidden="1">
      <c r="D89" s="38"/>
      <c r="E89" s="38"/>
      <c r="F89" s="38"/>
      <c r="G89" s="38"/>
      <c r="H89" s="38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0" r:id="rId2"/>
  <ignoredErrors>
    <ignoredError sqref="C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Admin</cp:lastModifiedBy>
  <cp:lastPrinted>2022-04-27T18:53:25Z</cp:lastPrinted>
  <dcterms:created xsi:type="dcterms:W3CDTF">2010-12-03T18:40:30Z</dcterms:created>
  <dcterms:modified xsi:type="dcterms:W3CDTF">2023-03-21T16:24:24Z</dcterms:modified>
  <cp:category/>
  <cp:version/>
  <cp:contentType/>
  <cp:contentStatus/>
</cp:coreProperties>
</file>