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9HfiYs+Zzt1lhQe+hN4DBmJyyuSViVCB84MF6kciG8Ela7tjSmAOqRhu0zu3R9p7l3WikA+pxK3v0z8LS0WXdw==" workbookSaltValue="84nnoz995yUfcziVjq2UGw==" workbookSpinCount="100000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6" i="1" l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E154" i="1"/>
  <c r="F90" i="1"/>
  <c r="I90" i="1" s="1"/>
  <c r="G154" i="1"/>
  <c r="D154" i="1"/>
  <c r="H154" i="1"/>
  <c r="F72" i="1"/>
  <c r="I72" i="1" s="1"/>
  <c r="F68" i="1"/>
  <c r="I68" i="1" s="1"/>
  <c r="F60" i="1"/>
  <c r="I60" i="1" s="1"/>
  <c r="F56" i="1"/>
  <c r="I56" i="1" s="1"/>
  <c r="F46" i="1"/>
  <c r="I46" i="1" s="1"/>
  <c r="F36" i="1"/>
  <c r="I36" i="1" s="1"/>
  <c r="F26" i="1"/>
  <c r="I26" i="1" s="1"/>
  <c r="G80" i="1"/>
  <c r="D80" i="1"/>
  <c r="F16" i="1"/>
  <c r="I16" i="1" s="1"/>
  <c r="H80" i="1"/>
  <c r="F8" i="1"/>
  <c r="I8" i="1" s="1"/>
  <c r="F82" i="1"/>
  <c r="I82" i="1" s="1"/>
  <c r="E80" i="1"/>
  <c r="E155" i="1" l="1"/>
  <c r="F154" i="1"/>
  <c r="I154" i="1" s="1"/>
  <c r="G155" i="1"/>
  <c r="D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<sst xmlns="http://schemas.openxmlformats.org/spreadsheetml/2006/main" count="186" uniqueCount="105">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</sst>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50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36" t="s">
        <v>98</v>
      </c>
      <c r="C1" s="36"/>
      <c r="D1" s="36"/>
      <c r="E1" s="36"/>
      <c r="F1" s="36"/>
      <c r="G1" s="36"/>
      <c r="H1" s="36"/>
      <c r="I1" s="36"/>
    </row>
    <row r="2" spans="1:9" ht="18.75" x14ac:dyDescent="0.3">
      <c r="A2" s="2"/>
      <c r="B2" s="37" t="s">
        <v>0</v>
      </c>
      <c r="C2" s="38"/>
      <c r="D2" s="38"/>
      <c r="E2" s="38"/>
      <c r="F2" s="38"/>
      <c r="G2" s="38"/>
      <c r="H2" s="38"/>
      <c r="I2" s="38"/>
    </row>
    <row r="3" spans="1:9" ht="18.75" x14ac:dyDescent="0.3">
      <c r="A3" s="2"/>
      <c r="B3" s="39" t="s">
        <v>99</v>
      </c>
      <c r="C3" s="39"/>
      <c r="D3" s="39"/>
      <c r="E3" s="39"/>
      <c r="F3" s="39"/>
      <c r="G3" s="39"/>
      <c r="H3" s="39"/>
      <c r="I3" s="39"/>
    </row>
    <row r="4" spans="1:9" hidden="1" x14ac:dyDescent="0.25">
      <c r="A4" s="2"/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3"/>
      <c r="B5" s="41" t="s">
        <v>1</v>
      </c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24" x14ac:dyDescent="0.25">
      <c r="A6" s="4"/>
      <c r="B6" s="42"/>
      <c r="C6" s="4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45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6331738</v>
      </c>
      <c r="E8" s="12">
        <f>SUM(E9:E15)</f>
        <v>0</v>
      </c>
      <c r="F8" s="12">
        <f>D8+E8</f>
        <v>6331738</v>
      </c>
      <c r="G8" s="12">
        <f>SUM(G9:G15)</f>
        <v>6179229.0899999999</v>
      </c>
      <c r="H8" s="12">
        <f>SUM(H9:H15)</f>
        <v>6179229.0899999999</v>
      </c>
      <c r="I8" s="12">
        <f>F8-G8</f>
        <v>152508.91000000015</v>
      </c>
    </row>
    <row r="9" spans="1:9" x14ac:dyDescent="0.25">
      <c r="A9" s="2"/>
      <c r="B9" s="13"/>
      <c r="C9" s="14" t="s">
        <v>13</v>
      </c>
      <c r="D9" s="15">
        <v>3984864</v>
      </c>
      <c r="E9" s="15">
        <v>-53636.32</v>
      </c>
      <c r="F9" s="16">
        <f t="shared" ref="F9:F72" si="0">D9+E9</f>
        <v>3931227.68</v>
      </c>
      <c r="G9" s="15">
        <v>3856765.78</v>
      </c>
      <c r="H9" s="15">
        <v>3856765.78</v>
      </c>
      <c r="I9" s="17">
        <f t="shared" ref="I9:I72" si="1">F9-G9</f>
        <v>74461.900000000373</v>
      </c>
    </row>
    <row r="10" spans="1:9" x14ac:dyDescent="0.25">
      <c r="A10" s="2"/>
      <c r="B10" s="18"/>
      <c r="C10" s="14" t="s">
        <v>14</v>
      </c>
      <c r="D10" s="15">
        <v>76000</v>
      </c>
      <c r="E10" s="15">
        <v>0</v>
      </c>
      <c r="F10" s="16">
        <f t="shared" si="0"/>
        <v>76000</v>
      </c>
      <c r="G10" s="15">
        <v>28752.3</v>
      </c>
      <c r="H10" s="15">
        <v>28752.3</v>
      </c>
      <c r="I10" s="17">
        <f t="shared" si="1"/>
        <v>47247.7</v>
      </c>
    </row>
    <row r="11" spans="1:9" x14ac:dyDescent="0.25">
      <c r="A11" s="2"/>
      <c r="B11" s="18"/>
      <c r="C11" s="14" t="s">
        <v>15</v>
      </c>
      <c r="D11" s="15">
        <v>698215</v>
      </c>
      <c r="E11" s="15">
        <v>0</v>
      </c>
      <c r="F11" s="16">
        <f t="shared" si="0"/>
        <v>698215</v>
      </c>
      <c r="G11" s="15">
        <v>683300.31</v>
      </c>
      <c r="H11" s="15">
        <v>683300.31</v>
      </c>
      <c r="I11" s="17">
        <f t="shared" si="1"/>
        <v>14914.689999999944</v>
      </c>
    </row>
    <row r="12" spans="1:9" x14ac:dyDescent="0.25">
      <c r="A12" s="2"/>
      <c r="B12" s="18"/>
      <c r="C12" s="14" t="s">
        <v>16</v>
      </c>
      <c r="D12" s="15">
        <v>992382</v>
      </c>
      <c r="E12" s="15">
        <v>0</v>
      </c>
      <c r="F12" s="16">
        <f t="shared" si="0"/>
        <v>992382</v>
      </c>
      <c r="G12" s="15">
        <v>981687.63</v>
      </c>
      <c r="H12" s="15">
        <v>981687.63</v>
      </c>
      <c r="I12" s="17">
        <f t="shared" si="1"/>
        <v>10694.369999999995</v>
      </c>
    </row>
    <row r="13" spans="1:9" x14ac:dyDescent="0.25">
      <c r="A13" s="2"/>
      <c r="B13" s="18"/>
      <c r="C13" s="14" t="s">
        <v>17</v>
      </c>
      <c r="D13" s="15">
        <v>414241</v>
      </c>
      <c r="E13" s="15">
        <v>53636.32</v>
      </c>
      <c r="F13" s="16">
        <f t="shared" si="0"/>
        <v>467877.32</v>
      </c>
      <c r="G13" s="15">
        <v>464650.32</v>
      </c>
      <c r="H13" s="15">
        <v>464650.32</v>
      </c>
      <c r="I13" s="17">
        <f t="shared" si="1"/>
        <v>3227</v>
      </c>
    </row>
    <row r="14" spans="1:9" x14ac:dyDescent="0.25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166036</v>
      </c>
      <c r="E15" s="15">
        <v>0</v>
      </c>
      <c r="F15" s="16">
        <f t="shared" si="0"/>
        <v>166036</v>
      </c>
      <c r="G15" s="15">
        <v>164072.75</v>
      </c>
      <c r="H15" s="15">
        <v>164072.75</v>
      </c>
      <c r="I15" s="17">
        <f t="shared" si="1"/>
        <v>1963.25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3179592</v>
      </c>
      <c r="E16" s="12">
        <f>SUM(E17:E25)</f>
        <v>813191</v>
      </c>
      <c r="F16" s="12">
        <f t="shared" si="0"/>
        <v>3992783</v>
      </c>
      <c r="G16" s="12">
        <f>SUM(G17:G25)</f>
        <v>3668053.85</v>
      </c>
      <c r="H16" s="12">
        <f>SUM(H17:H25)</f>
        <v>3668053.85</v>
      </c>
      <c r="I16" s="12">
        <f t="shared" si="1"/>
        <v>324729.14999999991</v>
      </c>
    </row>
    <row r="17" spans="1:9" x14ac:dyDescent="0.25">
      <c r="A17" s="2"/>
      <c r="B17" s="9"/>
      <c r="C17" s="20" t="s">
        <v>22</v>
      </c>
      <c r="D17" s="15">
        <v>190419</v>
      </c>
      <c r="E17" s="15">
        <v>62000</v>
      </c>
      <c r="F17" s="16">
        <f t="shared" si="0"/>
        <v>252419</v>
      </c>
      <c r="G17" s="15">
        <v>159080.60999999999</v>
      </c>
      <c r="H17" s="15">
        <v>159080.60999999999</v>
      </c>
      <c r="I17" s="17">
        <f t="shared" si="1"/>
        <v>93338.390000000014</v>
      </c>
    </row>
    <row r="18" spans="1:9" x14ac:dyDescent="0.25">
      <c r="A18" s="2"/>
      <c r="B18" s="6"/>
      <c r="C18" s="14" t="s">
        <v>23</v>
      </c>
      <c r="D18" s="15">
        <v>12400</v>
      </c>
      <c r="E18" s="15">
        <v>3000</v>
      </c>
      <c r="F18" s="16">
        <f t="shared" si="0"/>
        <v>15400</v>
      </c>
      <c r="G18" s="15">
        <v>12603.15</v>
      </c>
      <c r="H18" s="15">
        <v>12603.15</v>
      </c>
      <c r="I18" s="17">
        <f t="shared" si="1"/>
        <v>2796.8500000000004</v>
      </c>
    </row>
    <row r="19" spans="1:9" x14ac:dyDescent="0.25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 x14ac:dyDescent="0.25">
      <c r="A20" s="2"/>
      <c r="B20" s="6"/>
      <c r="C20" s="14" t="s">
        <v>25</v>
      </c>
      <c r="D20" s="15">
        <v>589504</v>
      </c>
      <c r="E20" s="15">
        <v>498386.93</v>
      </c>
      <c r="F20" s="16">
        <f t="shared" si="0"/>
        <v>1087890.93</v>
      </c>
      <c r="G20" s="15">
        <v>960594.76</v>
      </c>
      <c r="H20" s="15">
        <v>960594.76</v>
      </c>
      <c r="I20" s="17">
        <f t="shared" si="1"/>
        <v>127296.16999999993</v>
      </c>
    </row>
    <row r="21" spans="1:9" x14ac:dyDescent="0.25">
      <c r="A21" s="2"/>
      <c r="B21" s="6"/>
      <c r="C21" s="14" t="s">
        <v>26</v>
      </c>
      <c r="D21" s="15">
        <v>2015580</v>
      </c>
      <c r="E21" s="15">
        <v>-97173.3</v>
      </c>
      <c r="F21" s="16">
        <f t="shared" si="0"/>
        <v>1918406.7</v>
      </c>
      <c r="G21" s="15">
        <v>1916485.74</v>
      </c>
      <c r="H21" s="15">
        <v>1916485.74</v>
      </c>
      <c r="I21" s="17">
        <f t="shared" si="1"/>
        <v>1920.9599999999627</v>
      </c>
    </row>
    <row r="22" spans="1:9" x14ac:dyDescent="0.25">
      <c r="A22" s="2"/>
      <c r="B22" s="6"/>
      <c r="C22" s="14" t="s">
        <v>27</v>
      </c>
      <c r="D22" s="15">
        <v>211764</v>
      </c>
      <c r="E22" s="15">
        <v>73265.539999999994</v>
      </c>
      <c r="F22" s="16">
        <f t="shared" si="0"/>
        <v>285029.53999999998</v>
      </c>
      <c r="G22" s="15">
        <v>285029.53999999998</v>
      </c>
      <c r="H22" s="15">
        <v>285029.53999999998</v>
      </c>
      <c r="I22" s="17">
        <f t="shared" si="1"/>
        <v>0</v>
      </c>
    </row>
    <row r="23" spans="1:9" x14ac:dyDescent="0.25">
      <c r="A23" s="2"/>
      <c r="B23" s="6"/>
      <c r="C23" s="14" t="s">
        <v>28</v>
      </c>
      <c r="D23" s="15">
        <v>59116</v>
      </c>
      <c r="E23" s="15">
        <v>94268.55</v>
      </c>
      <c r="F23" s="16">
        <f t="shared" si="0"/>
        <v>153384.54999999999</v>
      </c>
      <c r="G23" s="15">
        <v>105094.1</v>
      </c>
      <c r="H23" s="15">
        <v>105094.1</v>
      </c>
      <c r="I23" s="17">
        <f t="shared" si="1"/>
        <v>48290.449999999983</v>
      </c>
    </row>
    <row r="24" spans="1:9" x14ac:dyDescent="0.25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 x14ac:dyDescent="0.25">
      <c r="A25" s="2"/>
      <c r="B25" s="6"/>
      <c r="C25" s="14" t="s">
        <v>30</v>
      </c>
      <c r="D25" s="15">
        <v>100809</v>
      </c>
      <c r="E25" s="15">
        <v>179443.28</v>
      </c>
      <c r="F25" s="16">
        <f t="shared" si="0"/>
        <v>280252.28000000003</v>
      </c>
      <c r="G25" s="15">
        <v>229165.95</v>
      </c>
      <c r="H25" s="15">
        <v>229165.95</v>
      </c>
      <c r="I25" s="17">
        <f t="shared" si="1"/>
        <v>51086.330000000016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5147765</v>
      </c>
      <c r="E26" s="12">
        <f>SUM(E27:E35)</f>
        <v>824291</v>
      </c>
      <c r="F26" s="12">
        <f t="shared" si="0"/>
        <v>5972056</v>
      </c>
      <c r="G26" s="12">
        <f>SUM(G27:G35)</f>
        <v>5753792.3499999996</v>
      </c>
      <c r="H26" s="12">
        <f>SUM(H27:H35)</f>
        <v>5753792.3499999996</v>
      </c>
      <c r="I26" s="12">
        <f t="shared" si="1"/>
        <v>218263.65000000037</v>
      </c>
    </row>
    <row r="27" spans="1:9" x14ac:dyDescent="0.25">
      <c r="A27" s="2"/>
      <c r="B27" s="13"/>
      <c r="C27" s="14" t="s">
        <v>33</v>
      </c>
      <c r="D27" s="15">
        <v>3800729</v>
      </c>
      <c r="E27" s="15">
        <v>41843</v>
      </c>
      <c r="F27" s="16">
        <f t="shared" si="0"/>
        <v>3842572</v>
      </c>
      <c r="G27" s="15">
        <v>3747060.2</v>
      </c>
      <c r="H27" s="15">
        <v>3747060.2</v>
      </c>
      <c r="I27" s="17">
        <f t="shared" si="1"/>
        <v>95511.799999999814</v>
      </c>
    </row>
    <row r="28" spans="1:9" x14ac:dyDescent="0.25">
      <c r="A28" s="2"/>
      <c r="B28" s="18"/>
      <c r="C28" s="14" t="s">
        <v>34</v>
      </c>
      <c r="D28" s="15">
        <v>202104</v>
      </c>
      <c r="E28" s="15">
        <v>-31800</v>
      </c>
      <c r="F28" s="16">
        <f t="shared" si="0"/>
        <v>170304</v>
      </c>
      <c r="G28" s="15">
        <v>105397.56</v>
      </c>
      <c r="H28" s="15">
        <v>105397.56</v>
      </c>
      <c r="I28" s="17">
        <f t="shared" si="1"/>
        <v>64906.44</v>
      </c>
    </row>
    <row r="29" spans="1:9" x14ac:dyDescent="0.25">
      <c r="A29" s="2"/>
      <c r="B29" s="18"/>
      <c r="C29" s="14" t="s">
        <v>35</v>
      </c>
      <c r="D29" s="15">
        <v>404718</v>
      </c>
      <c r="E29" s="15">
        <v>29758</v>
      </c>
      <c r="F29" s="16">
        <f t="shared" si="0"/>
        <v>434476</v>
      </c>
      <c r="G29" s="15">
        <v>423020.69</v>
      </c>
      <c r="H29" s="15">
        <v>423020.69</v>
      </c>
      <c r="I29" s="17">
        <f t="shared" si="1"/>
        <v>11455.309999999998</v>
      </c>
    </row>
    <row r="30" spans="1:9" x14ac:dyDescent="0.25">
      <c r="A30" s="2"/>
      <c r="B30" s="18"/>
      <c r="C30" s="14" t="s">
        <v>36</v>
      </c>
      <c r="D30" s="15">
        <v>39652</v>
      </c>
      <c r="E30" s="15">
        <v>-8555.33</v>
      </c>
      <c r="F30" s="16">
        <f t="shared" si="0"/>
        <v>31096.67</v>
      </c>
      <c r="G30" s="15">
        <v>24310.35</v>
      </c>
      <c r="H30" s="15">
        <v>24310.35</v>
      </c>
      <c r="I30" s="17">
        <f t="shared" si="1"/>
        <v>6786.32</v>
      </c>
    </row>
    <row r="31" spans="1:9" x14ac:dyDescent="0.25">
      <c r="A31" s="2"/>
      <c r="B31" s="18"/>
      <c r="C31" s="14" t="s">
        <v>37</v>
      </c>
      <c r="D31" s="15">
        <v>215228</v>
      </c>
      <c r="E31" s="15">
        <v>713955.33</v>
      </c>
      <c r="F31" s="16">
        <f t="shared" si="0"/>
        <v>929183.33</v>
      </c>
      <c r="G31" s="15">
        <v>929183.33</v>
      </c>
      <c r="H31" s="15">
        <v>929183.33</v>
      </c>
      <c r="I31" s="17">
        <f t="shared" si="1"/>
        <v>0</v>
      </c>
    </row>
    <row r="32" spans="1:9" x14ac:dyDescent="0.25">
      <c r="A32" s="2"/>
      <c r="B32" s="18"/>
      <c r="C32" s="14" t="s">
        <v>38</v>
      </c>
      <c r="D32" s="15">
        <v>5000</v>
      </c>
      <c r="E32" s="15">
        <v>200</v>
      </c>
      <c r="F32" s="16">
        <f t="shared" si="0"/>
        <v>5200</v>
      </c>
      <c r="G32" s="15">
        <v>5200</v>
      </c>
      <c r="H32" s="15">
        <v>5200</v>
      </c>
      <c r="I32" s="17">
        <f t="shared" si="1"/>
        <v>0</v>
      </c>
    </row>
    <row r="33" spans="1:9" x14ac:dyDescent="0.25">
      <c r="A33" s="2"/>
      <c r="B33" s="18"/>
      <c r="C33" s="14" t="s">
        <v>39</v>
      </c>
      <c r="D33" s="15">
        <v>24803</v>
      </c>
      <c r="E33" s="15">
        <v>0</v>
      </c>
      <c r="F33" s="16">
        <f t="shared" si="0"/>
        <v>24803</v>
      </c>
      <c r="G33" s="15">
        <v>6181</v>
      </c>
      <c r="H33" s="15">
        <v>6181</v>
      </c>
      <c r="I33" s="17">
        <f t="shared" si="1"/>
        <v>18622</v>
      </c>
    </row>
    <row r="34" spans="1:9" x14ac:dyDescent="0.25">
      <c r="A34" s="2"/>
      <c r="B34" s="18"/>
      <c r="C34" s="14" t="s">
        <v>40</v>
      </c>
      <c r="D34" s="15">
        <v>0</v>
      </c>
      <c r="E34" s="15">
        <v>0</v>
      </c>
      <c r="F34" s="16">
        <f t="shared" si="0"/>
        <v>0</v>
      </c>
      <c r="G34" s="15">
        <v>0</v>
      </c>
      <c r="H34" s="15">
        <v>0</v>
      </c>
      <c r="I34" s="17">
        <f t="shared" si="1"/>
        <v>0</v>
      </c>
    </row>
    <row r="35" spans="1:9" x14ac:dyDescent="0.25">
      <c r="A35" s="2"/>
      <c r="B35" s="18"/>
      <c r="C35" s="14" t="s">
        <v>41</v>
      </c>
      <c r="D35" s="15">
        <v>455531</v>
      </c>
      <c r="E35" s="15">
        <v>78890</v>
      </c>
      <c r="F35" s="16">
        <f t="shared" si="0"/>
        <v>534421</v>
      </c>
      <c r="G35" s="15">
        <v>513439.22</v>
      </c>
      <c r="H35" s="15">
        <v>513439.22</v>
      </c>
      <c r="I35" s="17">
        <f t="shared" si="1"/>
        <v>20981.780000000028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276000</v>
      </c>
      <c r="E36" s="12">
        <f>SUM(E37:E45)</f>
        <v>0</v>
      </c>
      <c r="F36" s="12">
        <f t="shared" si="0"/>
        <v>276000</v>
      </c>
      <c r="G36" s="12">
        <f>SUM(G37:G45)</f>
        <v>160088.32999999999</v>
      </c>
      <c r="H36" s="12">
        <f>SUM(H37:H45)</f>
        <v>160088.32999999999</v>
      </c>
      <c r="I36" s="12">
        <f t="shared" si="1"/>
        <v>115911.67000000001</v>
      </c>
    </row>
    <row r="37" spans="1:9" x14ac:dyDescent="0.25">
      <c r="A37" s="2"/>
      <c r="B37" s="13"/>
      <c r="C37" s="14" t="s">
        <v>44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7">
        <f t="shared" si="1"/>
        <v>0</v>
      </c>
    </row>
    <row r="38" spans="1:9" x14ac:dyDescent="0.25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 x14ac:dyDescent="0.25">
      <c r="A40" s="2"/>
      <c r="B40" s="18"/>
      <c r="C40" s="14" t="s">
        <v>47</v>
      </c>
      <c r="D40" s="15">
        <v>276000</v>
      </c>
      <c r="E40" s="15">
        <v>0</v>
      </c>
      <c r="F40" s="16">
        <f t="shared" si="0"/>
        <v>276000</v>
      </c>
      <c r="G40" s="15">
        <v>160088.32999999999</v>
      </c>
      <c r="H40" s="15">
        <v>160088.32999999999</v>
      </c>
      <c r="I40" s="17">
        <f t="shared" si="1"/>
        <v>115911.67000000001</v>
      </c>
    </row>
    <row r="41" spans="1:9" x14ac:dyDescent="0.25">
      <c r="A41" s="2"/>
      <c r="B41" s="18"/>
      <c r="C41" s="14" t="s">
        <v>48</v>
      </c>
      <c r="D41" s="15">
        <v>0</v>
      </c>
      <c r="E41" s="15">
        <v>0</v>
      </c>
      <c r="F41" s="16">
        <f t="shared" si="0"/>
        <v>0</v>
      </c>
      <c r="G41" s="15">
        <v>0</v>
      </c>
      <c r="H41" s="15">
        <v>0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635800</v>
      </c>
      <c r="E46" s="12">
        <f>SUM(E47:E55)</f>
        <v>339593.18</v>
      </c>
      <c r="F46" s="12">
        <f t="shared" si="0"/>
        <v>975393.17999999993</v>
      </c>
      <c r="G46" s="12">
        <f>SUM(G47:G55)</f>
        <v>790219.97</v>
      </c>
      <c r="H46" s="12">
        <f>SUM(H47:H55)</f>
        <v>790219.97</v>
      </c>
      <c r="I46" s="12">
        <f t="shared" si="1"/>
        <v>185173.20999999996</v>
      </c>
    </row>
    <row r="47" spans="1:9" x14ac:dyDescent="0.25">
      <c r="A47" s="2"/>
      <c r="B47" s="13"/>
      <c r="C47" s="14" t="s">
        <v>55</v>
      </c>
      <c r="D47" s="15">
        <v>270800</v>
      </c>
      <c r="E47" s="15">
        <v>-31805.13</v>
      </c>
      <c r="F47" s="16">
        <f t="shared" si="0"/>
        <v>238994.87</v>
      </c>
      <c r="G47" s="15">
        <v>228827.38</v>
      </c>
      <c r="H47" s="15">
        <v>228827.38</v>
      </c>
      <c r="I47" s="17">
        <f t="shared" si="1"/>
        <v>10167.489999999991</v>
      </c>
    </row>
    <row r="48" spans="1:9" x14ac:dyDescent="0.25">
      <c r="A48" s="2"/>
      <c r="B48" s="18"/>
      <c r="C48" s="14" t="s">
        <v>56</v>
      </c>
      <c r="D48" s="15">
        <v>0</v>
      </c>
      <c r="E48" s="15">
        <v>0</v>
      </c>
      <c r="F48" s="16">
        <f t="shared" si="0"/>
        <v>0</v>
      </c>
      <c r="G48" s="15">
        <v>0</v>
      </c>
      <c r="H48" s="15">
        <v>0</v>
      </c>
      <c r="I48" s="17">
        <f t="shared" si="1"/>
        <v>0</v>
      </c>
    </row>
    <row r="49" spans="1:9" x14ac:dyDescent="0.25">
      <c r="A49" s="2"/>
      <c r="B49" s="18"/>
      <c r="C49" s="14" t="s">
        <v>57</v>
      </c>
      <c r="D49" s="15">
        <v>0</v>
      </c>
      <c r="E49" s="15">
        <v>0</v>
      </c>
      <c r="F49" s="16">
        <f t="shared" si="0"/>
        <v>0</v>
      </c>
      <c r="G49" s="15">
        <v>0</v>
      </c>
      <c r="H49" s="15">
        <v>0</v>
      </c>
      <c r="I49" s="17">
        <f t="shared" si="1"/>
        <v>0</v>
      </c>
    </row>
    <row r="50" spans="1:9" x14ac:dyDescent="0.25">
      <c r="A50" s="2"/>
      <c r="B50" s="18"/>
      <c r="C50" s="14" t="s">
        <v>58</v>
      </c>
      <c r="D50" s="15">
        <v>60000</v>
      </c>
      <c r="E50" s="15">
        <v>-56376</v>
      </c>
      <c r="F50" s="16">
        <f t="shared" si="0"/>
        <v>3624</v>
      </c>
      <c r="G50" s="15">
        <v>0</v>
      </c>
      <c r="H50" s="15">
        <v>0</v>
      </c>
      <c r="I50" s="17">
        <f t="shared" si="1"/>
        <v>3624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305000</v>
      </c>
      <c r="E52" s="15">
        <v>427774.31</v>
      </c>
      <c r="F52" s="16">
        <f t="shared" si="0"/>
        <v>732774.31</v>
      </c>
      <c r="G52" s="15">
        <v>561392.59</v>
      </c>
      <c r="H52" s="15">
        <v>561392.59</v>
      </c>
      <c r="I52" s="17">
        <f t="shared" si="1"/>
        <v>171381.72000000009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 x14ac:dyDescent="0.25">
      <c r="A55" s="2"/>
      <c r="B55" s="18"/>
      <c r="C55" s="14" t="s">
        <v>63</v>
      </c>
      <c r="D55" s="15">
        <v>0</v>
      </c>
      <c r="E55" s="15">
        <v>0</v>
      </c>
      <c r="F55" s="16">
        <f t="shared" si="0"/>
        <v>0</v>
      </c>
      <c r="G55" s="15">
        <v>0</v>
      </c>
      <c r="H55" s="15">
        <v>0</v>
      </c>
      <c r="I55" s="17">
        <f t="shared" si="1"/>
        <v>0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2080012</v>
      </c>
      <c r="E56" s="12">
        <f>SUM(E57:E59)</f>
        <v>330068.82</v>
      </c>
      <c r="F56" s="12">
        <f t="shared" si="0"/>
        <v>2410080.8199999998</v>
      </c>
      <c r="G56" s="12">
        <f>SUM(G57:G59)</f>
        <v>1365255.37</v>
      </c>
      <c r="H56" s="12">
        <f>SUM(H57:H59)</f>
        <v>1365255.37</v>
      </c>
      <c r="I56" s="12">
        <f t="shared" si="1"/>
        <v>1044825.4499999997</v>
      </c>
    </row>
    <row r="57" spans="1:9" x14ac:dyDescent="0.25">
      <c r="A57" s="2"/>
      <c r="B57" s="13"/>
      <c r="C57" s="14" t="s">
        <v>66</v>
      </c>
      <c r="D57" s="15">
        <v>2080012</v>
      </c>
      <c r="E57" s="15">
        <v>330068.82</v>
      </c>
      <c r="F57" s="16">
        <f t="shared" si="0"/>
        <v>2410080.8199999998</v>
      </c>
      <c r="G57" s="15">
        <v>1365255.37</v>
      </c>
      <c r="H57" s="15">
        <v>1365255.37</v>
      </c>
      <c r="I57" s="17">
        <f t="shared" si="1"/>
        <v>1044825.4499999997</v>
      </c>
    </row>
    <row r="58" spans="1:9" x14ac:dyDescent="0.25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466792</v>
      </c>
      <c r="E60" s="12">
        <f>SUM(E61:E67)</f>
        <v>-410000</v>
      </c>
      <c r="F60" s="12">
        <f t="shared" si="0"/>
        <v>56792</v>
      </c>
      <c r="G60" s="12">
        <f>SUM(G61:G67)</f>
        <v>0</v>
      </c>
      <c r="H60" s="12">
        <f>SUM(H61:H67)</f>
        <v>0</v>
      </c>
      <c r="I60" s="12">
        <f t="shared" si="1"/>
        <v>56792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466792</v>
      </c>
      <c r="E67" s="15">
        <v>-410000</v>
      </c>
      <c r="F67" s="16">
        <f t="shared" si="0"/>
        <v>56792</v>
      </c>
      <c r="G67" s="15">
        <v>0</v>
      </c>
      <c r="H67" s="15">
        <v>0</v>
      </c>
      <c r="I67" s="17">
        <f t="shared" si="1"/>
        <v>56792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4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4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4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0</v>
      </c>
      <c r="E72" s="12">
        <f>SUM(E73:E79)</f>
        <v>0</v>
      </c>
      <c r="F72" s="12">
        <f t="shared" si="0"/>
        <v>0</v>
      </c>
      <c r="G72" s="12">
        <f>SUM(G73:G79)</f>
        <v>0</v>
      </c>
      <c r="H72" s="12">
        <f>SUM(H73:H79)</f>
        <v>0</v>
      </c>
      <c r="I72" s="12">
        <f t="shared" si="1"/>
        <v>0</v>
      </c>
    </row>
    <row r="73" spans="1:9" x14ac:dyDescent="0.25">
      <c r="A73" s="2"/>
      <c r="B73" s="13"/>
      <c r="C73" s="14" t="s">
        <v>84</v>
      </c>
      <c r="D73" s="15">
        <v>0</v>
      </c>
      <c r="E73" s="15">
        <v>0</v>
      </c>
      <c r="F73" s="16">
        <f t="shared" ref="F73:F80" si="2">D73+E73</f>
        <v>0</v>
      </c>
      <c r="G73" s="15">
        <v>0</v>
      </c>
      <c r="H73" s="15">
        <v>0</v>
      </c>
      <c r="I73" s="17">
        <f t="shared" ref="I73:I80" si="3">F73-G73</f>
        <v>0</v>
      </c>
    </row>
    <row r="74" spans="1:9" x14ac:dyDescent="0.25">
      <c r="A74" s="2"/>
      <c r="B74" s="18"/>
      <c r="C74" s="14" t="s">
        <v>85</v>
      </c>
      <c r="D74" s="15">
        <v>0</v>
      </c>
      <c r="E74" s="15">
        <v>0</v>
      </c>
      <c r="F74" s="16">
        <f t="shared" si="2"/>
        <v>0</v>
      </c>
      <c r="G74" s="15">
        <v>0</v>
      </c>
      <c r="H74" s="15">
        <v>0</v>
      </c>
      <c r="I74" s="17">
        <f t="shared" si="3"/>
        <v>0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 x14ac:dyDescent="0.25">
      <c r="A80" s="2"/>
      <c r="B80" s="24"/>
      <c r="C80" s="25" t="s">
        <v>91</v>
      </c>
      <c r="D80" s="26">
        <f>D8+D16+D26+D36+D46+D56+D60+D68+D72</f>
        <v>18117699</v>
      </c>
      <c r="E80" s="26">
        <f>E8+E16+E26+E36+E46+E56+E60+E68+E72</f>
        <v>1897144</v>
      </c>
      <c r="F80" s="26">
        <f t="shared" si="2"/>
        <v>20014843</v>
      </c>
      <c r="G80" s="26">
        <f>G8+G16+G26+G36+G46+G56+G60+G68+G72</f>
        <v>17916638.960000001</v>
      </c>
      <c r="H80" s="26">
        <f>H8+H16+H26+H36+H46+H56+H60+H68+H72</f>
        <v>17916638.960000001</v>
      </c>
      <c r="I80" s="26">
        <f t="shared" si="3"/>
        <v>2098204.0399999991</v>
      </c>
    </row>
    <row r="81" spans="1:9" x14ac:dyDescent="0.25">
      <c r="A81" s="6" t="s">
        <v>92</v>
      </c>
      <c r="B81" s="48" t="s">
        <v>93</v>
      </c>
      <c r="C81" s="48"/>
      <c r="D81" s="48"/>
      <c r="E81" s="48"/>
      <c r="F81" s="48"/>
      <c r="G81" s="48"/>
      <c r="H81" s="48"/>
      <c r="I81" s="48"/>
    </row>
    <row r="82" spans="1:9" x14ac:dyDescent="0.25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0</v>
      </c>
      <c r="F82" s="12">
        <f t="shared" ref="F82:F145" si="4">D82+E82</f>
        <v>0</v>
      </c>
      <c r="G82" s="12">
        <f t="shared" ref="G82:H82" si="5">SUM(G83:G89)</f>
        <v>0</v>
      </c>
      <c r="H82" s="12">
        <f t="shared" si="5"/>
        <v>0</v>
      </c>
      <c r="I82" s="12">
        <f>F82-G82</f>
        <v>0</v>
      </c>
    </row>
    <row r="83" spans="1:9" x14ac:dyDescent="0.25">
      <c r="A83" s="2"/>
      <c r="B83" s="13"/>
      <c r="C83" s="14" t="s">
        <v>13</v>
      </c>
      <c r="D83" s="15">
        <v>0</v>
      </c>
      <c r="E83" s="15">
        <v>0</v>
      </c>
      <c r="F83" s="16">
        <f t="shared" si="4"/>
        <v>0</v>
      </c>
      <c r="G83" s="15">
        <v>0</v>
      </c>
      <c r="H83" s="15">
        <v>0</v>
      </c>
      <c r="I83" s="17">
        <f t="shared" ref="I83:I146" si="6">F83-G83</f>
        <v>0</v>
      </c>
    </row>
    <row r="84" spans="1:9" x14ac:dyDescent="0.25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0</v>
      </c>
      <c r="E85" s="15">
        <v>0</v>
      </c>
      <c r="F85" s="16">
        <f t="shared" si="4"/>
        <v>0</v>
      </c>
      <c r="G85" s="15">
        <v>0</v>
      </c>
      <c r="H85" s="15">
        <v>0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 x14ac:dyDescent="0.25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0</v>
      </c>
      <c r="E90" s="12">
        <f>SUM(E91:E99)</f>
        <v>0</v>
      </c>
      <c r="F90" s="12">
        <f t="shared" si="4"/>
        <v>0</v>
      </c>
      <c r="G90" s="12">
        <f>SUM(G91:G99)</f>
        <v>0</v>
      </c>
      <c r="H90" s="12">
        <f t="shared" ref="H90" si="7">SUM(H91:H99)</f>
        <v>0</v>
      </c>
      <c r="I90" s="12">
        <f t="shared" si="6"/>
        <v>0</v>
      </c>
    </row>
    <row r="91" spans="1:9" x14ac:dyDescent="0.25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 x14ac:dyDescent="0.25">
      <c r="A95" s="2"/>
      <c r="B95" s="6"/>
      <c r="C95" s="14" t="s">
        <v>26</v>
      </c>
      <c r="D95" s="15">
        <v>0</v>
      </c>
      <c r="E95" s="15">
        <v>0</v>
      </c>
      <c r="F95" s="16">
        <f t="shared" si="4"/>
        <v>0</v>
      </c>
      <c r="G95" s="15">
        <v>0</v>
      </c>
      <c r="H95" s="15">
        <v>0</v>
      </c>
      <c r="I95" s="17">
        <f t="shared" si="6"/>
        <v>0</v>
      </c>
    </row>
    <row r="96" spans="1:9" x14ac:dyDescent="0.25">
      <c r="A96" s="2"/>
      <c r="B96" s="6"/>
      <c r="C96" s="14" t="s">
        <v>27</v>
      </c>
      <c r="D96" s="15">
        <v>0</v>
      </c>
      <c r="E96" s="15">
        <v>0</v>
      </c>
      <c r="F96" s="16">
        <f t="shared" si="4"/>
        <v>0</v>
      </c>
      <c r="G96" s="15">
        <v>0</v>
      </c>
      <c r="H96" s="15">
        <v>0</v>
      </c>
      <c r="I96" s="17">
        <f t="shared" si="6"/>
        <v>0</v>
      </c>
    </row>
    <row r="97" spans="1:9" x14ac:dyDescent="0.25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0</v>
      </c>
      <c r="E99" s="15">
        <v>0</v>
      </c>
      <c r="F99" s="16">
        <f t="shared" si="4"/>
        <v>0</v>
      </c>
      <c r="G99" s="15">
        <v>0</v>
      </c>
      <c r="H99" s="15">
        <v>0</v>
      </c>
      <c r="I99" s="17">
        <f t="shared" si="6"/>
        <v>0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0</v>
      </c>
      <c r="E100" s="12">
        <f>SUM(E101:E109)</f>
        <v>0</v>
      </c>
      <c r="F100" s="12">
        <f t="shared" si="4"/>
        <v>0</v>
      </c>
      <c r="G100" s="12">
        <f t="shared" ref="G100:H100" si="8">SUM(G101:G109)</f>
        <v>0</v>
      </c>
      <c r="H100" s="12">
        <f t="shared" si="8"/>
        <v>0</v>
      </c>
      <c r="I100" s="12">
        <f t="shared" si="6"/>
        <v>0</v>
      </c>
    </row>
    <row r="101" spans="1:9" x14ac:dyDescent="0.25">
      <c r="A101" s="2"/>
      <c r="B101" s="13"/>
      <c r="C101" s="14" t="s">
        <v>33</v>
      </c>
      <c r="D101" s="15">
        <v>0</v>
      </c>
      <c r="E101" s="15">
        <v>0</v>
      </c>
      <c r="F101" s="16">
        <f t="shared" si="4"/>
        <v>0</v>
      </c>
      <c r="G101" s="15">
        <v>0</v>
      </c>
      <c r="H101" s="15">
        <v>0</v>
      </c>
      <c r="I101" s="17">
        <f t="shared" si="6"/>
        <v>0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0</v>
      </c>
      <c r="E105" s="15">
        <v>0</v>
      </c>
      <c r="F105" s="16">
        <f t="shared" si="4"/>
        <v>0</v>
      </c>
      <c r="G105" s="15">
        <v>0</v>
      </c>
      <c r="H105" s="15">
        <v>0</v>
      </c>
      <c r="I105" s="17">
        <f t="shared" si="6"/>
        <v>0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0</v>
      </c>
      <c r="F110" s="12">
        <f t="shared" si="4"/>
        <v>0</v>
      </c>
      <c r="G110" s="12">
        <f>SUM(G111:G119)</f>
        <v>0</v>
      </c>
      <c r="H110" s="12">
        <f t="shared" ref="H110" si="9">SUM(H111:H119)</f>
        <v>0</v>
      </c>
      <c r="I110" s="12">
        <f t="shared" si="6"/>
        <v>0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0</v>
      </c>
      <c r="F114" s="16">
        <f t="shared" si="4"/>
        <v>0</v>
      </c>
      <c r="G114" s="15">
        <v>0</v>
      </c>
      <c r="H114" s="15">
        <v>0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0</v>
      </c>
      <c r="F120" s="12">
        <f t="shared" si="4"/>
        <v>0</v>
      </c>
      <c r="G120" s="12">
        <f t="shared" ref="G120:H120" si="10">SUM(G121:G129)</f>
        <v>0</v>
      </c>
      <c r="H120" s="12">
        <f t="shared" si="10"/>
        <v>0</v>
      </c>
      <c r="I120" s="12">
        <f t="shared" si="6"/>
        <v>0</v>
      </c>
    </row>
    <row r="121" spans="1:9" x14ac:dyDescent="0.25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0</v>
      </c>
      <c r="E130" s="12">
        <f>SUM(E131:E133)</f>
        <v>0</v>
      </c>
      <c r="F130" s="12">
        <f t="shared" si="4"/>
        <v>0</v>
      </c>
      <c r="G130" s="12">
        <f t="shared" ref="G130:H130" si="11">SUM(G131:G133)</f>
        <v>0</v>
      </c>
      <c r="H130" s="12">
        <f t="shared" si="11"/>
        <v>0</v>
      </c>
      <c r="I130" s="12">
        <f t="shared" si="6"/>
        <v>0</v>
      </c>
    </row>
    <row r="131" spans="1:9" x14ac:dyDescent="0.25">
      <c r="A131" s="2"/>
      <c r="B131" s="13"/>
      <c r="C131" s="14" t="s">
        <v>66</v>
      </c>
      <c r="D131" s="15">
        <v>0</v>
      </c>
      <c r="E131" s="15">
        <v>0</v>
      </c>
      <c r="F131" s="16">
        <f t="shared" si="4"/>
        <v>0</v>
      </c>
      <c r="G131" s="15">
        <v>0</v>
      </c>
      <c r="H131" s="15">
        <v>0</v>
      </c>
      <c r="I131" s="17">
        <f t="shared" si="6"/>
        <v>0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4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4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4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0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 x14ac:dyDescent="0.25">
      <c r="A147" s="2"/>
      <c r="B147" s="13"/>
      <c r="C147" s="14" t="s">
        <v>84</v>
      </c>
      <c r="D147" s="15">
        <v>0</v>
      </c>
      <c r="E147" s="15">
        <v>0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 x14ac:dyDescent="0.25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0</v>
      </c>
      <c r="E154" s="29">
        <f>E82+E90+E100+E110+E120+E130+E134+E142+E146</f>
        <v>0</v>
      </c>
      <c r="F154" s="29">
        <f t="shared" si="14"/>
        <v>0</v>
      </c>
      <c r="G154" s="29">
        <f t="shared" ref="G154:H154" si="17">G82+G90+G100+G110+G120+G130+G134+G142+G146</f>
        <v>0</v>
      </c>
      <c r="H154" s="29">
        <f t="shared" si="17"/>
        <v>0</v>
      </c>
      <c r="I154" s="29">
        <f t="shared" si="16"/>
        <v>0</v>
      </c>
    </row>
    <row r="155" spans="1:9" ht="15.75" thickBot="1" x14ac:dyDescent="0.3">
      <c r="A155" s="2"/>
      <c r="B155" s="24"/>
      <c r="C155" s="10" t="s">
        <v>96</v>
      </c>
      <c r="D155" s="30">
        <f>D80+D154</f>
        <v>18117699</v>
      </c>
      <c r="E155" s="30">
        <f>E80+E154</f>
        <v>1897144</v>
      </c>
      <c r="F155" s="30">
        <f t="shared" si="14"/>
        <v>20014843</v>
      </c>
      <c r="G155" s="30">
        <f t="shared" ref="G155:H155" si="18">G80+G154</f>
        <v>17916638.960000001</v>
      </c>
      <c r="H155" s="30">
        <f t="shared" si="18"/>
        <v>17916638.960000001</v>
      </c>
      <c r="I155" s="30">
        <f t="shared" si="16"/>
        <v>2098204.0399999991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49" t="s">
        <v>100</v>
      </c>
      <c r="D160" s="33"/>
      <c r="E160" s="33"/>
      <c r="F160" s="51" t="s">
        <v>101</v>
      </c>
      <c r="G160" s="51"/>
      <c r="H160" s="51"/>
      <c r="I160" s="33"/>
    </row>
    <row r="161" spans="1:9" x14ac:dyDescent="0.25">
      <c r="A161" s="2"/>
      <c r="B161" s="18"/>
      <c r="C161" s="50"/>
      <c r="D161" s="33"/>
      <c r="E161" s="33"/>
      <c r="F161" s="52"/>
      <c r="G161" s="52"/>
      <c r="H161" s="5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52" t="s">
        <v>103</v>
      </c>
      <c r="G162" s="52"/>
      <c r="H162" s="52"/>
      <c r="I162" s="35"/>
    </row>
    <row r="163" spans="1:9" x14ac:dyDescent="0.25">
      <c r="A163" s="46" t="s">
        <v>104</v>
      </c>
      <c r="B163" s="46"/>
      <c r="C163" s="46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tAVUwYdJ0uRnxGqSfS/SffA44UT5QaHI6idYCz4M78Jp0WuXwfZBv3tFlcFmj9ec7lgjS+q8budlun9cgCJHhA==" saltValue="XPvszcdOYdFqy+PstF5i5g==" spinCount="100000" sheet="1" objects="1" scenarios="1" selectLockedCells="1" selectUnlockedCells="1"/>
  <mergeCells count="14">
    <mergeCell ref="A163:I164"/>
    <mergeCell ref="B69:B71"/>
    <mergeCell ref="B81:I81"/>
    <mergeCell ref="B143:B145"/>
    <mergeCell ref="C160:C161"/>
    <mergeCell ref="F160:H161"/>
    <mergeCell ref="F162:H162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2020-12-18T22:40:03Z</cp:lastPrinted>
  <dcterms:created xsi:type="dcterms:W3CDTF">2020-12-18T22:09:11Z</dcterms:created>
  <dcterms:modified xsi:type="dcterms:W3CDTF">2023-06-20T02:11:32Z</dcterms:modified>
</cp:coreProperties>
</file>