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C+ARA5yVrIPoAdoQBoMMGcI08AAlIYU5sVUOeWpTWVffxYq2x6EYa2VVFMBPyF7cMw45EnJ9uGg/veEltUewEg==" workbookSaltValue="GPV+hcoUBx9mbRnTR9kiTg==" workbookSpinCount="100000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X436" i="1" s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374" i="1"/>
  <c r="AY373" i="1" s="1"/>
  <c r="AY448" i="1"/>
  <c r="AY447" i="1" s="1"/>
  <c r="AX508" i="1"/>
  <c r="AX102" i="1"/>
  <c r="AY489" i="1"/>
  <c r="AY477" i="1" s="1"/>
  <c r="AX72" i="1"/>
  <c r="AY416" i="1"/>
  <c r="AY391" i="1"/>
  <c r="AY436" i="1"/>
  <c r="AX507" i="1" l="1"/>
  <c r="AX453" i="1"/>
  <c r="AY454" i="1"/>
  <c r="AY453" i="1" s="1"/>
  <c r="AY287" i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<sst xmlns="http://schemas.openxmlformats.org/spreadsheetml/2006/main" count="1086" uniqueCount="1067">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</sst>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19615086.27</v>
      </c>
      <c r="AY7" s="13">
        <f>AY8+AY29+AY35+AY40+AY72+AY81+AY102+AY114</f>
        <v>16896326.140000001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0</v>
      </c>
      <c r="AY8" s="15">
        <f>AY9+AY11+AY15+AY16+AY17+AY18+AY19+AY25+AY27</f>
        <v>0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0</v>
      </c>
      <c r="AY11" s="17">
        <f>SUM(AY12:AY14)</f>
        <v>0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0</v>
      </c>
      <c r="AY12" s="20">
        <v>0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0</v>
      </c>
      <c r="AY19" s="17">
        <f>SUM(AY20:AY24)</f>
        <v>0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18470148.210000001</v>
      </c>
      <c r="AY40" s="15">
        <f>AY41+AY46+AY47+AY62+AY68+AY70</f>
        <v>16184810.6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0</v>
      </c>
      <c r="AY41" s="17">
        <f>SUM(AY42:AY45)</f>
        <v>0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0</v>
      </c>
      <c r="AY42" s="20">
        <v>0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0</v>
      </c>
      <c r="AY44" s="20">
        <v>0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18225960.52</v>
      </c>
      <c r="AY47" s="17">
        <f>SUM(AY48:AY61)</f>
        <v>15955412.029999999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0</v>
      </c>
      <c r="AY48" s="20">
        <v>0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0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0</v>
      </c>
      <c r="AY50" s="20">
        <v>0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0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18225960.52</v>
      </c>
      <c r="AY57" s="20">
        <v>15955412.029999999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0</v>
      </c>
      <c r="AY59" s="20">
        <v>0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0</v>
      </c>
      <c r="AY60" s="20">
        <v>0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0</v>
      </c>
      <c r="AY61" s="20">
        <v>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244187.69</v>
      </c>
      <c r="AY62" s="17">
        <f>SUM(AY63:AY67)</f>
        <v>229398.56999999998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243521.84</v>
      </c>
      <c r="AY63" s="20">
        <v>223076.46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665.85</v>
      </c>
      <c r="AY65" s="20">
        <v>6322.11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0</v>
      </c>
      <c r="AY72" s="15">
        <f>AY73+AY76+AY77+AY78+AY80</f>
        <v>0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0</v>
      </c>
      <c r="AY73" s="17">
        <f>SUM(AY74:AY75)</f>
        <v>0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0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1144938.06</v>
      </c>
      <c r="AY81" s="15">
        <f>AY82+AY83+AY85+AY87+AY89+AY91+AY93+AY94+AY100</f>
        <v>711515.54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1144938.06</v>
      </c>
      <c r="AY100" s="17">
        <f>SUM(AY101)</f>
        <v>711515.54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1144938.06</v>
      </c>
      <c r="AY101" s="20">
        <v>711515.54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0</v>
      </c>
      <c r="AY117" s="13">
        <f>AY118+AY149</f>
        <v>0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0</v>
      </c>
      <c r="AY118" s="15">
        <f>AY119+AY132+AY135+AY140+AY146</f>
        <v>0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0</v>
      </c>
      <c r="AY119" s="17">
        <f>SUM(AY120:AY131)</f>
        <v>0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0</v>
      </c>
      <c r="AY120" s="20">
        <v>0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0</v>
      </c>
      <c r="AY132" s="17">
        <f>SUM(AY133:AY134)</f>
        <v>0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0</v>
      </c>
      <c r="AY133" s="20">
        <v>0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0</v>
      </c>
      <c r="AY134" s="20">
        <v>0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19615086.27</v>
      </c>
      <c r="AY184" s="27">
        <f>AY7+AY117+AY161</f>
        <v>16896326.140000001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15601075.289999999</v>
      </c>
      <c r="AY186" s="13">
        <f>AY187+AY222+AY287</f>
        <v>14554533.990000002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6179229.0899999999</v>
      </c>
      <c r="AY187" s="15">
        <f>AY188+AY193+AY198+AY207+AY212+AY219</f>
        <v>5820402.1000000006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3856765.78</v>
      </c>
      <c r="AY188" s="17">
        <f>SUM(AY189:AY192)</f>
        <v>3611131.87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0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3856765.78</v>
      </c>
      <c r="AY191" s="20">
        <v>3611131.87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28752.3</v>
      </c>
      <c r="AY193" s="17">
        <f>SUM(AY194:AY197)</f>
        <v>76405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28752.3</v>
      </c>
      <c r="AY195" s="20">
        <v>76405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683300.31</v>
      </c>
      <c r="AY198" s="17">
        <f>SUM(AY199:AY206)</f>
        <v>657989.43999999994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593305.16</v>
      </c>
      <c r="AY200" s="20">
        <v>562701.11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89995.15</v>
      </c>
      <c r="AY201" s="20">
        <v>95288.33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981687.62999999989</v>
      </c>
      <c r="AY207" s="17">
        <f>SUM(AY208:AY211)</f>
        <v>886979.4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649825.44999999995</v>
      </c>
      <c r="AY208" s="20">
        <v>566829.23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237044.49</v>
      </c>
      <c r="AY209" s="20">
        <v>228678.76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94817.69</v>
      </c>
      <c r="AY210" s="20">
        <v>91471.41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464650.32</v>
      </c>
      <c r="AY212" s="17">
        <f>SUM(AY213:AY218)</f>
        <v>436286.58999999997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189667.32</v>
      </c>
      <c r="AY214" s="20">
        <v>210161.1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274983</v>
      </c>
      <c r="AY218" s="20">
        <v>226125.49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164072.75</v>
      </c>
      <c r="AY219" s="17">
        <v>151609.79999999999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164072.75</v>
      </c>
      <c r="AY220" s="20">
        <v>151609.79999999999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3668053.85</v>
      </c>
      <c r="AY222" s="15">
        <f>AY223+AY232+AY236+AY246+AY256+AY264+AY267+AY273+AY277</f>
        <v>3447317.1000000006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159080.60999999999</v>
      </c>
      <c r="AY223" s="17">
        <f>SUM(AY224:AY231)</f>
        <v>127057.2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93468.160000000003</v>
      </c>
      <c r="AY224" s="20">
        <v>52432.53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4488.74</v>
      </c>
      <c r="AY227" s="20">
        <v>7096.56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51037.279999999999</v>
      </c>
      <c r="AY228" s="20">
        <v>58917.08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10086.43</v>
      </c>
      <c r="AY229" s="20">
        <v>8611.0300000000007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12603.15</v>
      </c>
      <c r="AY232" s="17">
        <f>SUM(AY233:AY235)</f>
        <v>3546.1400000000003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11609.06</v>
      </c>
      <c r="AY233" s="20">
        <v>1808.15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994.09</v>
      </c>
      <c r="AY235" s="20">
        <v>1737.99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960594.76</v>
      </c>
      <c r="AY246" s="17">
        <f>SUM(AY247:AY255)</f>
        <v>711624.94000000006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68931.789999999994</v>
      </c>
      <c r="AY247" s="20">
        <v>117821.58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111449.24</v>
      </c>
      <c r="AY248" s="20">
        <v>55028.88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5790.34</v>
      </c>
      <c r="AY249" s="20">
        <v>12086.56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10755.92</v>
      </c>
      <c r="AY250" s="20">
        <v>33379.32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5962.4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72357.38</v>
      </c>
      <c r="AY252" s="20">
        <v>38315.129999999997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649194.94999999995</v>
      </c>
      <c r="AY253" s="20">
        <v>411429.89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42115.14</v>
      </c>
      <c r="AY255" s="20">
        <v>37601.18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1916485.74</v>
      </c>
      <c r="AY256" s="17">
        <f>SUM(AY257:AY263)</f>
        <v>2194114.2200000002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1582.55</v>
      </c>
      <c r="AY258" s="20">
        <v>436.86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0</v>
      </c>
      <c r="AY259" s="20">
        <v>0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1634645.91</v>
      </c>
      <c r="AY262" s="20">
        <v>1937873.21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280257.28000000003</v>
      </c>
      <c r="AY263" s="20">
        <v>255804.15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285029.53999999998</v>
      </c>
      <c r="AY264" s="17">
        <f>SUM(AY265:AY266)</f>
        <v>231500.39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285029.53999999998</v>
      </c>
      <c r="AY265" s="20">
        <v>231500.39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105094.1</v>
      </c>
      <c r="AY267" s="17">
        <f>SUM(AY268:AY272)</f>
        <v>63921.47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56685.55</v>
      </c>
      <c r="AY268" s="20">
        <v>27884.080000000002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48408.55</v>
      </c>
      <c r="AY269" s="20">
        <v>36037.39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229165.95000000004</v>
      </c>
      <c r="AY277" s="17">
        <f>SUM(AY278:AY286)</f>
        <v>115552.74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123447.38</v>
      </c>
      <c r="AY278" s="20">
        <v>59642.71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8503.26</v>
      </c>
      <c r="AY279" s="20">
        <v>1088.3499999999999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20606.03</v>
      </c>
      <c r="AY280" s="20">
        <v>3259.95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2806.01</v>
      </c>
      <c r="AY281" s="20">
        <v>406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60291.47</v>
      </c>
      <c r="AY283" s="20">
        <v>32507.86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12791.29</v>
      </c>
      <c r="AY285" s="20">
        <v>18394.490000000002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720.51</v>
      </c>
      <c r="AY286" s="20">
        <v>253.38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5753792.3499999996</v>
      </c>
      <c r="AY287" s="15">
        <f>AY288+AY298+AY308+AY318+AY328+AY338+AY346+AY356+AY362</f>
        <v>5286814.79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3747060.2</v>
      </c>
      <c r="AY288" s="17">
        <v>3607159.19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3717967</v>
      </c>
      <c r="AY289" s="20">
        <v>3587359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4389</v>
      </c>
      <c r="AY292" s="20">
        <v>10761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11050</v>
      </c>
      <c r="AY293" s="20">
        <v>2649.99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5859</v>
      </c>
      <c r="AY295" s="20">
        <v>450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7795.2</v>
      </c>
      <c r="AY297" s="20">
        <v>5939.2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105397.56</v>
      </c>
      <c r="AY298" s="17">
        <f>SUM(AY299:AY307)</f>
        <v>228899.88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40389.360000000001</v>
      </c>
      <c r="AY301" s="20">
        <v>43143.88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65008.2</v>
      </c>
      <c r="AY304" s="20">
        <v>185107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649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423020.69</v>
      </c>
      <c r="AY308" s="17">
        <f>SUM(AY309:AY317)</f>
        <v>302784.81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298578.77</v>
      </c>
      <c r="AY309" s="20">
        <v>157900.49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36482</v>
      </c>
      <c r="AY311" s="20">
        <v>36975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2998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84961.919999999998</v>
      </c>
      <c r="AY317" s="20">
        <v>107909.32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24310.350000000002</v>
      </c>
      <c r="AY318" s="17">
        <f>SUM(AY319:AY327)</f>
        <v>22927.4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19221.400000000001</v>
      </c>
      <c r="AY319" s="20">
        <v>12715.29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4488.95</v>
      </c>
      <c r="AY323" s="20">
        <v>7737.51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600</v>
      </c>
      <c r="AY325" s="20">
        <v>2474.6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929183.32999999984</v>
      </c>
      <c r="AY328" s="17">
        <f>SUM(AY329:AY337)</f>
        <v>655223.23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665008.18999999994</v>
      </c>
      <c r="AY329" s="20">
        <v>125795.9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1600</v>
      </c>
      <c r="AY330" s="20">
        <v>11156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580</v>
      </c>
      <c r="AY331" s="20">
        <v>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23693.19</v>
      </c>
      <c r="AY333" s="20">
        <v>46572.39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238301.95</v>
      </c>
      <c r="AY335" s="20">
        <v>471698.94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5200</v>
      </c>
      <c r="AY338" s="17">
        <f>SUM(AY339:AY345)</f>
        <v>0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5200</v>
      </c>
      <c r="AY339" s="20">
        <v>0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6181</v>
      </c>
      <c r="AY346" s="17">
        <f>SUM(AY347:AY355)</f>
        <v>23974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1414</v>
      </c>
      <c r="AY351" s="20">
        <v>3575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4767</v>
      </c>
      <c r="AY355" s="20">
        <v>20399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0</v>
      </c>
      <c r="AY356" s="17">
        <f>SUM(AY357:AY361)</f>
        <v>0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0</v>
      </c>
      <c r="AY358" s="20">
        <v>0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513439.22</v>
      </c>
      <c r="AY362" s="17">
        <f>SUM(AY363:AY371)</f>
        <v>445846.28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494137</v>
      </c>
      <c r="AY364" s="20">
        <v>422892.02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600.87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19302.22</v>
      </c>
      <c r="AY371" s="20">
        <v>22353.39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160088.32999999999</v>
      </c>
      <c r="AY372" s="13">
        <f>AY373+AY385+AY391+AY403+AY416+AY423+AY433+AY436+AY447</f>
        <v>218837.19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160088.32999999999</v>
      </c>
      <c r="AY403" s="15">
        <f>AY404+AY406+AY408+AY414</f>
        <v>218837.19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160088.32999999999</v>
      </c>
      <c r="AY404" s="17">
        <f>SUM(AY405)</f>
        <v>218837.19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160088.32999999999</v>
      </c>
      <c r="AY405" s="20">
        <v>218837.19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602427.19999999995</v>
      </c>
      <c r="AY507" s="13">
        <f>AY508+AY517+AY520+AY526+AY528+AY530</f>
        <v>535164.72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602427.19999999995</v>
      </c>
      <c r="AY508" s="15">
        <f>SUM(AY509:AY516)</f>
        <v>535164.72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255458.53</v>
      </c>
      <c r="AY512" s="17">
        <v>217831.98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346968.67</v>
      </c>
      <c r="AY513" s="17">
        <v>317332.74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16363590.819999998</v>
      </c>
      <c r="AY543" s="30">
        <f>AY186+AY372+AY453+AY477+AY507+AY540</f>
        <v>15308535.900000002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3251495.4500000011</v>
      </c>
      <c r="AY544" s="31">
        <f>AY184-AY543</f>
        <v>1587790.2399999984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jwudDQVIen/V7Tk+7S+LOtqY+dkpea4FWVEqtn+5TZbWTK+QNkbhgtf2mCpDcLsi+B71bYUCWIcdWQIeLZd2Mg==" saltValue="4AcT+9LJp+KybYS9Hpy3AQ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Admin</cp:lastModifiedBy>
  <dcterms:created xsi:type="dcterms:W3CDTF">2021-12-07T19:32:18Z</dcterms:created>
  <dcterms:modified xsi:type="dcterms:W3CDTF">2023-06-20T01:58:45Z</dcterms:modified>
</cp:coreProperties>
</file>